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1012"/>
  <workbookPr autoCompressPictures="0"/>
  <mc:AlternateContent xmlns:mc="http://schemas.openxmlformats.org/markup-compatibility/2006">
    <mc:Choice Requires="x15">
      <x15ac:absPath xmlns:x15ac="http://schemas.microsoft.com/office/spreadsheetml/2010/11/ac" url="/Users/Nadia/Documents/CASA-TAF/"/>
    </mc:Choice>
  </mc:AlternateContent>
  <xr:revisionPtr revIDLastSave="0" documentId="13_ncr:1_{3A39C9D0-0407-0941-9B48-CDBD32296B21}" xr6:coauthVersionLast="36" xr6:coauthVersionMax="36" xr10:uidLastSave="{00000000-0000-0000-0000-000000000000}"/>
  <bookViews>
    <workbookView xWindow="4520" yWindow="500" windowWidth="29680" windowHeight="19580" xr2:uid="{00000000-000D-0000-FFFF-FFFF00000000}"/>
  </bookViews>
  <sheets>
    <sheet name="Summary" sheetId="3" r:id="rId1"/>
    <sheet name="Detailed Budget" sheetId="4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J17" i="3" l="1"/>
  <c r="J15" i="3"/>
  <c r="J16" i="3"/>
  <c r="J8" i="3"/>
  <c r="J9" i="3"/>
  <c r="J10" i="3"/>
  <c r="J11" i="3"/>
  <c r="J12" i="3"/>
  <c r="J13" i="3"/>
  <c r="J14" i="3"/>
  <c r="J7" i="3"/>
  <c r="AJ93" i="4"/>
  <c r="AJ49" i="4"/>
  <c r="AJ48" i="4"/>
  <c r="AJ47" i="4"/>
  <c r="AJ89" i="4"/>
  <c r="AJ88" i="4"/>
  <c r="AJ87" i="4"/>
  <c r="AJ83" i="4"/>
  <c r="AJ82" i="4"/>
  <c r="AJ81" i="4"/>
  <c r="AJ78" i="4"/>
  <c r="AJ77" i="4"/>
  <c r="AJ76" i="4"/>
  <c r="AJ72" i="4"/>
  <c r="AJ71" i="4"/>
  <c r="AJ67" i="4"/>
  <c r="AJ66" i="4"/>
  <c r="AJ60" i="4"/>
  <c r="AJ61" i="4"/>
  <c r="AJ59" i="4"/>
  <c r="AJ55" i="4"/>
  <c r="AJ56" i="4"/>
  <c r="AJ54" i="4"/>
  <c r="AJ42" i="4"/>
  <c r="AJ43" i="4"/>
  <c r="AJ41" i="4"/>
  <c r="AJ37" i="4"/>
  <c r="AJ38" i="4"/>
  <c r="AJ36" i="4"/>
  <c r="AJ33" i="4"/>
  <c r="AJ32" i="4"/>
  <c r="AJ31" i="4"/>
  <c r="AJ27" i="4"/>
  <c r="AJ28" i="4"/>
  <c r="AJ26" i="4"/>
  <c r="AI27" i="4"/>
  <c r="AI28" i="4"/>
  <c r="AI26" i="4"/>
  <c r="AJ19" i="4"/>
  <c r="AJ13" i="4"/>
  <c r="AJ14" i="4"/>
  <c r="AJ15" i="4"/>
  <c r="AJ16" i="4"/>
  <c r="AJ12" i="4"/>
  <c r="AI13" i="4"/>
  <c r="AI14" i="4"/>
  <c r="AI15" i="4"/>
  <c r="AI16" i="4"/>
  <c r="AI12" i="4"/>
  <c r="P13" i="4" l="1"/>
  <c r="AE27" i="4" l="1"/>
  <c r="AE28" i="4"/>
  <c r="AE26" i="4"/>
  <c r="AE13" i="4"/>
  <c r="AE14" i="4"/>
  <c r="AE15" i="4"/>
  <c r="AE16" i="4"/>
  <c r="AE12" i="4"/>
  <c r="AH12" i="4"/>
  <c r="AH13" i="4"/>
  <c r="AH14" i="4"/>
  <c r="AH15" i="4"/>
  <c r="AH16" i="4"/>
  <c r="AH26" i="4"/>
  <c r="AH27" i="4"/>
  <c r="AH28" i="4"/>
  <c r="AH31" i="4"/>
  <c r="AH32" i="4"/>
  <c r="AH33" i="4"/>
  <c r="AH36" i="4"/>
  <c r="AH37" i="4"/>
  <c r="AH38" i="4"/>
  <c r="AH41" i="4"/>
  <c r="AH42" i="4"/>
  <c r="AH43" i="4"/>
  <c r="AH47" i="4"/>
  <c r="AH48" i="4"/>
  <c r="AH49" i="4"/>
  <c r="AH54" i="4"/>
  <c r="AH55" i="4"/>
  <c r="AH56" i="4"/>
  <c r="AH59" i="4"/>
  <c r="AH60" i="4"/>
  <c r="AH61" i="4"/>
  <c r="AH66" i="4"/>
  <c r="AH67" i="4"/>
  <c r="AH71" i="4"/>
  <c r="AH72" i="4"/>
  <c r="AH76" i="4"/>
  <c r="AH77" i="4"/>
  <c r="AH78" i="4"/>
  <c r="AH81" i="4"/>
  <c r="AH82" i="4"/>
  <c r="AH83" i="4"/>
  <c r="AH87" i="4"/>
  <c r="AH88" i="4"/>
  <c r="AH89" i="4"/>
  <c r="R12" i="4"/>
  <c r="P12" i="4"/>
  <c r="N12" i="4"/>
  <c r="L12" i="4"/>
  <c r="J12" i="4"/>
  <c r="H12" i="4"/>
  <c r="AD12" i="4"/>
  <c r="AB12" i="4"/>
  <c r="Z12" i="4"/>
  <c r="X12" i="4"/>
  <c r="V12" i="4"/>
  <c r="T12" i="4"/>
  <c r="R13" i="4"/>
  <c r="N13" i="4"/>
  <c r="L13" i="4"/>
  <c r="L17" i="4" s="1"/>
  <c r="J13" i="4"/>
  <c r="H13" i="4"/>
  <c r="AD13" i="4"/>
  <c r="AB13" i="4"/>
  <c r="Z13" i="4"/>
  <c r="X13" i="4"/>
  <c r="V13" i="4"/>
  <c r="T13" i="4"/>
  <c r="R14" i="4"/>
  <c r="P14" i="4"/>
  <c r="N14" i="4"/>
  <c r="L14" i="4"/>
  <c r="J14" i="4"/>
  <c r="H14" i="4"/>
  <c r="AD14" i="4"/>
  <c r="AB14" i="4"/>
  <c r="Z14" i="4"/>
  <c r="X14" i="4"/>
  <c r="V14" i="4"/>
  <c r="T14" i="4"/>
  <c r="R15" i="4"/>
  <c r="P15" i="4"/>
  <c r="N15" i="4"/>
  <c r="L15" i="4"/>
  <c r="J15" i="4"/>
  <c r="H15" i="4"/>
  <c r="AD15" i="4"/>
  <c r="AB15" i="4"/>
  <c r="Z15" i="4"/>
  <c r="X15" i="4"/>
  <c r="V15" i="4"/>
  <c r="T15" i="4"/>
  <c r="R16" i="4"/>
  <c r="P16" i="4"/>
  <c r="N16" i="4"/>
  <c r="L16" i="4"/>
  <c r="J16" i="4"/>
  <c r="H16" i="4"/>
  <c r="AD16" i="4"/>
  <c r="AB16" i="4"/>
  <c r="Z16" i="4"/>
  <c r="X16" i="4"/>
  <c r="V16" i="4"/>
  <c r="T16" i="4"/>
  <c r="R26" i="4"/>
  <c r="P26" i="4"/>
  <c r="N26" i="4"/>
  <c r="N29" i="4" s="1"/>
  <c r="L26" i="4"/>
  <c r="J26" i="4"/>
  <c r="H26" i="4"/>
  <c r="AD26" i="4"/>
  <c r="AB26" i="4"/>
  <c r="Z26" i="4"/>
  <c r="X26" i="4"/>
  <c r="V26" i="4"/>
  <c r="T26" i="4"/>
  <c r="R27" i="4"/>
  <c r="P27" i="4"/>
  <c r="N27" i="4"/>
  <c r="L27" i="4"/>
  <c r="J27" i="4"/>
  <c r="H27" i="4"/>
  <c r="AD27" i="4"/>
  <c r="AB27" i="4"/>
  <c r="Z27" i="4"/>
  <c r="X27" i="4"/>
  <c r="V27" i="4"/>
  <c r="T27" i="4"/>
  <c r="R28" i="4"/>
  <c r="R29" i="4" s="1"/>
  <c r="P28" i="4"/>
  <c r="N28" i="4"/>
  <c r="L28" i="4"/>
  <c r="J28" i="4"/>
  <c r="H28" i="4"/>
  <c r="AD28" i="4"/>
  <c r="AB28" i="4"/>
  <c r="Z28" i="4"/>
  <c r="Z29" i="4" s="1"/>
  <c r="X28" i="4"/>
  <c r="V28" i="4"/>
  <c r="T28" i="4"/>
  <c r="R31" i="4"/>
  <c r="P31" i="4"/>
  <c r="N31" i="4"/>
  <c r="L31" i="4"/>
  <c r="J31" i="4"/>
  <c r="H31" i="4"/>
  <c r="AD31" i="4"/>
  <c r="AB31" i="4"/>
  <c r="Z31" i="4"/>
  <c r="X31" i="4"/>
  <c r="V31" i="4"/>
  <c r="T31" i="4"/>
  <c r="R32" i="4"/>
  <c r="P32" i="4"/>
  <c r="N32" i="4"/>
  <c r="L32" i="4"/>
  <c r="J32" i="4"/>
  <c r="H32" i="4"/>
  <c r="AD32" i="4"/>
  <c r="AB32" i="4"/>
  <c r="Z32" i="4"/>
  <c r="X32" i="4"/>
  <c r="V32" i="4"/>
  <c r="T32" i="4"/>
  <c r="R33" i="4"/>
  <c r="P33" i="4"/>
  <c r="N33" i="4"/>
  <c r="L33" i="4"/>
  <c r="L34" i="4" s="1"/>
  <c r="J33" i="4"/>
  <c r="H33" i="4"/>
  <c r="AD33" i="4"/>
  <c r="AB33" i="4"/>
  <c r="Z33" i="4"/>
  <c r="X33" i="4"/>
  <c r="V33" i="4"/>
  <c r="T33" i="4"/>
  <c r="T34" i="4" s="1"/>
  <c r="R36" i="4"/>
  <c r="P36" i="4"/>
  <c r="N36" i="4"/>
  <c r="L36" i="4"/>
  <c r="J36" i="4"/>
  <c r="H36" i="4"/>
  <c r="AD36" i="4"/>
  <c r="AB36" i="4"/>
  <c r="Z36" i="4"/>
  <c r="X36" i="4"/>
  <c r="V36" i="4"/>
  <c r="T36" i="4"/>
  <c r="R37" i="4"/>
  <c r="P37" i="4"/>
  <c r="N37" i="4"/>
  <c r="L37" i="4"/>
  <c r="J37" i="4"/>
  <c r="H37" i="4"/>
  <c r="AD37" i="4"/>
  <c r="AB37" i="4"/>
  <c r="Z37" i="4"/>
  <c r="X37" i="4"/>
  <c r="V37" i="4"/>
  <c r="T37" i="4"/>
  <c r="R38" i="4"/>
  <c r="P38" i="4"/>
  <c r="N38" i="4"/>
  <c r="L38" i="4"/>
  <c r="J38" i="4"/>
  <c r="H38" i="4"/>
  <c r="AD38" i="4"/>
  <c r="AB38" i="4"/>
  <c r="Z38" i="4"/>
  <c r="X38" i="4"/>
  <c r="V38" i="4"/>
  <c r="T38" i="4"/>
  <c r="R41" i="4"/>
  <c r="P41" i="4"/>
  <c r="N41" i="4"/>
  <c r="L41" i="4"/>
  <c r="J41" i="4"/>
  <c r="H41" i="4"/>
  <c r="AD41" i="4"/>
  <c r="AB41" i="4"/>
  <c r="Z41" i="4"/>
  <c r="X41" i="4"/>
  <c r="V41" i="4"/>
  <c r="T41" i="4"/>
  <c r="R42" i="4"/>
  <c r="P42" i="4"/>
  <c r="N42" i="4"/>
  <c r="L42" i="4"/>
  <c r="J42" i="4"/>
  <c r="H42" i="4"/>
  <c r="AD42" i="4"/>
  <c r="AB42" i="4"/>
  <c r="Z42" i="4"/>
  <c r="X42" i="4"/>
  <c r="V42" i="4"/>
  <c r="T42" i="4"/>
  <c r="R43" i="4"/>
  <c r="P43" i="4"/>
  <c r="N43" i="4"/>
  <c r="L43" i="4"/>
  <c r="J43" i="4"/>
  <c r="H43" i="4"/>
  <c r="AD43" i="4"/>
  <c r="AB43" i="4"/>
  <c r="Z43" i="4"/>
  <c r="X43" i="4"/>
  <c r="X44" i="4" s="1"/>
  <c r="V43" i="4"/>
  <c r="T43" i="4"/>
  <c r="R47" i="4"/>
  <c r="P47" i="4"/>
  <c r="N47" i="4"/>
  <c r="L47" i="4"/>
  <c r="J47" i="4"/>
  <c r="H47" i="4"/>
  <c r="AD47" i="4"/>
  <c r="AB47" i="4"/>
  <c r="Z47" i="4"/>
  <c r="X47" i="4"/>
  <c r="V47" i="4"/>
  <c r="T47" i="4"/>
  <c r="R48" i="4"/>
  <c r="P48" i="4"/>
  <c r="N48" i="4"/>
  <c r="L48" i="4"/>
  <c r="J48" i="4"/>
  <c r="H48" i="4"/>
  <c r="AD48" i="4"/>
  <c r="AB48" i="4"/>
  <c r="Z48" i="4"/>
  <c r="X48" i="4"/>
  <c r="V48" i="4"/>
  <c r="T48" i="4"/>
  <c r="R49" i="4"/>
  <c r="P49" i="4"/>
  <c r="N49" i="4"/>
  <c r="L49" i="4"/>
  <c r="J49" i="4"/>
  <c r="H49" i="4"/>
  <c r="AD49" i="4"/>
  <c r="AB49" i="4"/>
  <c r="Z49" i="4"/>
  <c r="X49" i="4"/>
  <c r="V49" i="4"/>
  <c r="T49" i="4"/>
  <c r="R54" i="4"/>
  <c r="P54" i="4"/>
  <c r="N54" i="4"/>
  <c r="L54" i="4"/>
  <c r="J54" i="4"/>
  <c r="H54" i="4"/>
  <c r="AD54" i="4"/>
  <c r="AB54" i="4"/>
  <c r="Z54" i="4"/>
  <c r="X54" i="4"/>
  <c r="V54" i="4"/>
  <c r="T54" i="4"/>
  <c r="R55" i="4"/>
  <c r="P55" i="4"/>
  <c r="N55" i="4"/>
  <c r="L55" i="4"/>
  <c r="J55" i="4"/>
  <c r="H55" i="4"/>
  <c r="AD55" i="4"/>
  <c r="AB55" i="4"/>
  <c r="Z55" i="4"/>
  <c r="X55" i="4"/>
  <c r="V55" i="4"/>
  <c r="T55" i="4"/>
  <c r="R56" i="4"/>
  <c r="P56" i="4"/>
  <c r="N56" i="4"/>
  <c r="L56" i="4"/>
  <c r="L57" i="4" s="1"/>
  <c r="J56" i="4"/>
  <c r="H56" i="4"/>
  <c r="AD56" i="4"/>
  <c r="AB56" i="4"/>
  <c r="Z56" i="4"/>
  <c r="X56" i="4"/>
  <c r="V56" i="4"/>
  <c r="T56" i="4"/>
  <c r="R59" i="4"/>
  <c r="P59" i="4"/>
  <c r="N59" i="4"/>
  <c r="N62" i="4" s="1"/>
  <c r="L59" i="4"/>
  <c r="J59" i="4"/>
  <c r="H59" i="4"/>
  <c r="AD59" i="4"/>
  <c r="AB59" i="4"/>
  <c r="Z59" i="4"/>
  <c r="X59" i="4"/>
  <c r="V59" i="4"/>
  <c r="T59" i="4"/>
  <c r="R60" i="4"/>
  <c r="P60" i="4"/>
  <c r="N60" i="4"/>
  <c r="L60" i="4"/>
  <c r="J60" i="4"/>
  <c r="H60" i="4"/>
  <c r="AD60" i="4"/>
  <c r="AB60" i="4"/>
  <c r="Z60" i="4"/>
  <c r="X60" i="4"/>
  <c r="V60" i="4"/>
  <c r="T60" i="4"/>
  <c r="R61" i="4"/>
  <c r="P61" i="4"/>
  <c r="N61" i="4"/>
  <c r="L61" i="4"/>
  <c r="J61" i="4"/>
  <c r="H61" i="4"/>
  <c r="AD61" i="4"/>
  <c r="AB61" i="4"/>
  <c r="Z61" i="4"/>
  <c r="X61" i="4"/>
  <c r="V61" i="4"/>
  <c r="V62" i="4" s="1"/>
  <c r="T61" i="4"/>
  <c r="R66" i="4"/>
  <c r="P66" i="4"/>
  <c r="N66" i="4"/>
  <c r="L66" i="4"/>
  <c r="J66" i="4"/>
  <c r="H66" i="4"/>
  <c r="AD66" i="4"/>
  <c r="AB66" i="4"/>
  <c r="Z66" i="4"/>
  <c r="X66" i="4"/>
  <c r="V66" i="4"/>
  <c r="T66" i="4"/>
  <c r="R67" i="4"/>
  <c r="P67" i="4"/>
  <c r="N67" i="4"/>
  <c r="L67" i="4"/>
  <c r="J67" i="4"/>
  <c r="H67" i="4"/>
  <c r="AD67" i="4"/>
  <c r="AB67" i="4"/>
  <c r="Z67" i="4"/>
  <c r="Z68" i="4" s="1"/>
  <c r="X67" i="4"/>
  <c r="V67" i="4"/>
  <c r="T67" i="4"/>
  <c r="R71" i="4"/>
  <c r="P71" i="4"/>
  <c r="N71" i="4"/>
  <c r="L71" i="4"/>
  <c r="J71" i="4"/>
  <c r="H71" i="4"/>
  <c r="AD71" i="4"/>
  <c r="AD73" i="4" s="1"/>
  <c r="AB71" i="4"/>
  <c r="Z71" i="4"/>
  <c r="X71" i="4"/>
  <c r="V71" i="4"/>
  <c r="T71" i="4"/>
  <c r="R72" i="4"/>
  <c r="P72" i="4"/>
  <c r="N72" i="4"/>
  <c r="L72" i="4"/>
  <c r="J72" i="4"/>
  <c r="H72" i="4"/>
  <c r="AD72" i="4"/>
  <c r="AB72" i="4"/>
  <c r="Z72" i="4"/>
  <c r="X72" i="4"/>
  <c r="V72" i="4"/>
  <c r="T72" i="4"/>
  <c r="R76" i="4"/>
  <c r="P76" i="4"/>
  <c r="N76" i="4"/>
  <c r="L76" i="4"/>
  <c r="J76" i="4"/>
  <c r="H76" i="4"/>
  <c r="AD76" i="4"/>
  <c r="AB76" i="4"/>
  <c r="Z76" i="4"/>
  <c r="X76" i="4"/>
  <c r="V76" i="4"/>
  <c r="T76" i="4"/>
  <c r="R77" i="4"/>
  <c r="P77" i="4"/>
  <c r="N77" i="4"/>
  <c r="L77" i="4"/>
  <c r="J77" i="4"/>
  <c r="H77" i="4"/>
  <c r="AD77" i="4"/>
  <c r="AB77" i="4"/>
  <c r="Z77" i="4"/>
  <c r="X77" i="4"/>
  <c r="V77" i="4"/>
  <c r="V79" i="4" s="1"/>
  <c r="T77" i="4"/>
  <c r="R78" i="4"/>
  <c r="P78" i="4"/>
  <c r="N78" i="4"/>
  <c r="L78" i="4"/>
  <c r="J78" i="4"/>
  <c r="H78" i="4"/>
  <c r="AD78" i="4"/>
  <c r="AB78" i="4"/>
  <c r="Z78" i="4"/>
  <c r="X78" i="4"/>
  <c r="V78" i="4"/>
  <c r="T78" i="4"/>
  <c r="R81" i="4"/>
  <c r="P81" i="4"/>
  <c r="N81" i="4"/>
  <c r="L81" i="4"/>
  <c r="J81" i="4"/>
  <c r="H81" i="4"/>
  <c r="AD81" i="4"/>
  <c r="AB81" i="4"/>
  <c r="Z81" i="4"/>
  <c r="X81" i="4"/>
  <c r="V81" i="4"/>
  <c r="T81" i="4"/>
  <c r="R82" i="4"/>
  <c r="P82" i="4"/>
  <c r="N82" i="4"/>
  <c r="L82" i="4"/>
  <c r="J82" i="4"/>
  <c r="H82" i="4"/>
  <c r="AD82" i="4"/>
  <c r="AB82" i="4"/>
  <c r="Z82" i="4"/>
  <c r="X82" i="4"/>
  <c r="V82" i="4"/>
  <c r="T82" i="4"/>
  <c r="R83" i="4"/>
  <c r="P83" i="4"/>
  <c r="N83" i="4"/>
  <c r="L83" i="4"/>
  <c r="J83" i="4"/>
  <c r="H83" i="4"/>
  <c r="H84" i="4" s="1"/>
  <c r="AD83" i="4"/>
  <c r="AB83" i="4"/>
  <c r="Z83" i="4"/>
  <c r="X83" i="4"/>
  <c r="X84" i="4" s="1"/>
  <c r="V83" i="4"/>
  <c r="T83" i="4"/>
  <c r="R87" i="4"/>
  <c r="P87" i="4"/>
  <c r="N87" i="4"/>
  <c r="L87" i="4"/>
  <c r="J87" i="4"/>
  <c r="H87" i="4"/>
  <c r="AD87" i="4"/>
  <c r="AB87" i="4"/>
  <c r="Z87" i="4"/>
  <c r="X87" i="4"/>
  <c r="V87" i="4"/>
  <c r="T87" i="4"/>
  <c r="R88" i="4"/>
  <c r="P88" i="4"/>
  <c r="N88" i="4"/>
  <c r="L88" i="4"/>
  <c r="J88" i="4"/>
  <c r="H88" i="4"/>
  <c r="AD88" i="4"/>
  <c r="AB88" i="4"/>
  <c r="Z88" i="4"/>
  <c r="X88" i="4"/>
  <c r="V88" i="4"/>
  <c r="T88" i="4"/>
  <c r="R89" i="4"/>
  <c r="P89" i="4"/>
  <c r="N89" i="4"/>
  <c r="L89" i="4"/>
  <c r="J89" i="4"/>
  <c r="H89" i="4"/>
  <c r="AD89" i="4"/>
  <c r="AB89" i="4"/>
  <c r="Z89" i="4"/>
  <c r="X89" i="4"/>
  <c r="V89" i="4"/>
  <c r="T89" i="4"/>
  <c r="P29" i="4"/>
  <c r="P34" i="4"/>
  <c r="P68" i="4"/>
  <c r="H34" i="4"/>
  <c r="H68" i="4"/>
  <c r="H73" i="4"/>
  <c r="AD50" i="4"/>
  <c r="AD51" i="4" s="1"/>
  <c r="AB29" i="4"/>
  <c r="X39" i="4"/>
  <c r="X62" i="4"/>
  <c r="X68" i="4"/>
  <c r="V34" i="4"/>
  <c r="V39" i="4"/>
  <c r="T29" i="4"/>
  <c r="AE93" i="4"/>
  <c r="AE89" i="4"/>
  <c r="AE88" i="4"/>
  <c r="AE87" i="4"/>
  <c r="AE83" i="4"/>
  <c r="AE82" i="4"/>
  <c r="AE81" i="4"/>
  <c r="AE78" i="4"/>
  <c r="AE77" i="4"/>
  <c r="AE76" i="4"/>
  <c r="AE72" i="4"/>
  <c r="AE71" i="4"/>
  <c r="AE67" i="4"/>
  <c r="AE66" i="4"/>
  <c r="AE61" i="4"/>
  <c r="AE60" i="4"/>
  <c r="AE59" i="4"/>
  <c r="AE56" i="4"/>
  <c r="AE55" i="4"/>
  <c r="AE54" i="4"/>
  <c r="AE49" i="4"/>
  <c r="AE48" i="4"/>
  <c r="AE47" i="4"/>
  <c r="AE43" i="4"/>
  <c r="AE42" i="4"/>
  <c r="AE41" i="4"/>
  <c r="AE38" i="4"/>
  <c r="AE37" i="4"/>
  <c r="AE36" i="4"/>
  <c r="AE33" i="4"/>
  <c r="AE32" i="4"/>
  <c r="AE31" i="4"/>
  <c r="G17" i="3"/>
  <c r="I17" i="3"/>
  <c r="G16" i="3"/>
  <c r="I16" i="3"/>
  <c r="G14" i="3"/>
  <c r="G12" i="3"/>
  <c r="I12" i="3"/>
  <c r="G13" i="3"/>
  <c r="I13" i="3"/>
  <c r="I14" i="3"/>
  <c r="G11" i="3"/>
  <c r="I11" i="3"/>
  <c r="G10" i="3"/>
  <c r="I10" i="3"/>
  <c r="G9" i="3"/>
  <c r="I9" i="3"/>
  <c r="G8" i="3"/>
  <c r="I8" i="3"/>
  <c r="G7" i="3"/>
  <c r="I7" i="3"/>
  <c r="AH68" i="4" l="1"/>
  <c r="AD68" i="4"/>
  <c r="AD74" i="4" s="1"/>
  <c r="AD62" i="4"/>
  <c r="T57" i="4"/>
  <c r="Z57" i="4"/>
  <c r="J29" i="4"/>
  <c r="AF38" i="4"/>
  <c r="T39" i="4"/>
  <c r="AB34" i="4"/>
  <c r="L29" i="4"/>
  <c r="AB57" i="4"/>
  <c r="T50" i="4"/>
  <c r="T51" i="4" s="1"/>
  <c r="N79" i="4"/>
  <c r="AF60" i="4"/>
  <c r="L39" i="4"/>
  <c r="T17" i="4"/>
  <c r="AB17" i="4"/>
  <c r="AH73" i="4"/>
  <c r="AH74" i="4" s="1"/>
  <c r="H11" i="3" s="1"/>
  <c r="T62" i="4"/>
  <c r="T63" i="4" s="1"/>
  <c r="AB62" i="4"/>
  <c r="Z62" i="4"/>
  <c r="Z63" i="4" s="1"/>
  <c r="AH84" i="4"/>
  <c r="H13" i="3" s="1"/>
  <c r="AH62" i="4"/>
  <c r="R62" i="4"/>
  <c r="V90" i="4"/>
  <c r="AD90" i="4"/>
  <c r="AF82" i="4"/>
  <c r="V84" i="4"/>
  <c r="AD84" i="4"/>
  <c r="AD79" i="4"/>
  <c r="T79" i="4"/>
  <c r="AB79" i="4"/>
  <c r="T68" i="4"/>
  <c r="J62" i="4"/>
  <c r="Z44" i="4"/>
  <c r="J44" i="4"/>
  <c r="R44" i="4"/>
  <c r="AF32" i="4"/>
  <c r="X34" i="4"/>
  <c r="AF28" i="4"/>
  <c r="AF88" i="4"/>
  <c r="V73" i="4"/>
  <c r="N73" i="4"/>
  <c r="V68" i="4"/>
  <c r="AF66" i="4"/>
  <c r="Z39" i="4"/>
  <c r="Z84" i="4"/>
  <c r="J84" i="4"/>
  <c r="R84" i="4"/>
  <c r="AF76" i="4"/>
  <c r="X73" i="4"/>
  <c r="X74" i="4" s="1"/>
  <c r="AF71" i="4"/>
  <c r="V50" i="4"/>
  <c r="V51" i="4" s="1"/>
  <c r="N50" i="4"/>
  <c r="N51" i="4" s="1"/>
  <c r="AF42" i="4"/>
  <c r="V44" i="4"/>
  <c r="AD44" i="4"/>
  <c r="AB39" i="4"/>
  <c r="AF16" i="4"/>
  <c r="AH57" i="4"/>
  <c r="AB84" i="4"/>
  <c r="J79" i="4"/>
  <c r="Z79" i="4"/>
  <c r="J68" i="4"/>
  <c r="R68" i="4"/>
  <c r="H62" i="4"/>
  <c r="P62" i="4"/>
  <c r="AF56" i="4"/>
  <c r="X50" i="4"/>
  <c r="X51" i="4" s="1"/>
  <c r="H50" i="4"/>
  <c r="H51" i="4" s="1"/>
  <c r="P50" i="4"/>
  <c r="P51" i="4" s="1"/>
  <c r="AD34" i="4"/>
  <c r="N34" i="4"/>
  <c r="V74" i="4"/>
  <c r="N44" i="4"/>
  <c r="Z34" i="4"/>
  <c r="J34" i="4"/>
  <c r="R34" i="4"/>
  <c r="AF26" i="4"/>
  <c r="T90" i="4"/>
  <c r="AB90" i="4"/>
  <c r="Z90" i="4"/>
  <c r="X79" i="4"/>
  <c r="H79" i="4"/>
  <c r="P79" i="4"/>
  <c r="T73" i="4"/>
  <c r="T74" i="4" s="1"/>
  <c r="AB73" i="4"/>
  <c r="Z73" i="4"/>
  <c r="J73" i="4"/>
  <c r="J74" i="4" s="1"/>
  <c r="R73" i="4"/>
  <c r="R74" i="4" s="1"/>
  <c r="AB50" i="4"/>
  <c r="AB51" i="4" s="1"/>
  <c r="L50" i="4"/>
  <c r="L51" i="4" s="1"/>
  <c r="AF47" i="4"/>
  <c r="Z50" i="4"/>
  <c r="Z51" i="4" s="1"/>
  <c r="J50" i="4"/>
  <c r="J51" i="4" s="1"/>
  <c r="R50" i="4"/>
  <c r="R51" i="4" s="1"/>
  <c r="AD39" i="4"/>
  <c r="N39" i="4"/>
  <c r="N45" i="4" s="1"/>
  <c r="H74" i="4"/>
  <c r="X90" i="4"/>
  <c r="H90" i="4"/>
  <c r="N84" i="4"/>
  <c r="P73" i="4"/>
  <c r="P74" i="4" s="1"/>
  <c r="Z74" i="4"/>
  <c r="T84" i="4"/>
  <c r="AB68" i="4"/>
  <c r="AB74" i="4" s="1"/>
  <c r="V57" i="4"/>
  <c r="V63" i="4" s="1"/>
  <c r="AD57" i="4"/>
  <c r="N57" i="4"/>
  <c r="N63" i="4" s="1"/>
  <c r="T44" i="4"/>
  <c r="T45" i="4" s="1"/>
  <c r="AB44" i="4"/>
  <c r="V29" i="4"/>
  <c r="V45" i="4" s="1"/>
  <c r="AD29" i="4"/>
  <c r="AF33" i="4"/>
  <c r="X17" i="4"/>
  <c r="AH90" i="4"/>
  <c r="H14" i="3" s="1"/>
  <c r="AH29" i="4"/>
  <c r="AB19" i="4"/>
  <c r="AB20" i="4" s="1"/>
  <c r="AB22" i="4" s="1"/>
  <c r="P90" i="4"/>
  <c r="AF87" i="4"/>
  <c r="AF61" i="4"/>
  <c r="L62" i="4"/>
  <c r="L63" i="4" s="1"/>
  <c r="AF55" i="4"/>
  <c r="X57" i="4"/>
  <c r="X63" i="4" s="1"/>
  <c r="H57" i="4"/>
  <c r="AF54" i="4"/>
  <c r="P57" i="4"/>
  <c r="L44" i="4"/>
  <c r="L45" i="4" s="1"/>
  <c r="AF43" i="4"/>
  <c r="AF37" i="4"/>
  <c r="H39" i="4"/>
  <c r="P39" i="4"/>
  <c r="AF36" i="4"/>
  <c r="AF12" i="4"/>
  <c r="AH39" i="4"/>
  <c r="L84" i="4"/>
  <c r="AF83" i="4"/>
  <c r="L73" i="4"/>
  <c r="AF72" i="4"/>
  <c r="AF27" i="4"/>
  <c r="X29" i="4"/>
  <c r="H29" i="4"/>
  <c r="AF15" i="4"/>
  <c r="H17" i="4"/>
  <c r="AF14" i="4"/>
  <c r="P17" i="4"/>
  <c r="AH34" i="4"/>
  <c r="AH17" i="4"/>
  <c r="L79" i="4"/>
  <c r="R79" i="4"/>
  <c r="T19" i="4"/>
  <c r="T20" i="4" s="1"/>
  <c r="T22" i="4" s="1"/>
  <c r="L19" i="4"/>
  <c r="L20" i="4" s="1"/>
  <c r="L22" i="4" s="1"/>
  <c r="V17" i="4"/>
  <c r="AD17" i="4"/>
  <c r="AF13" i="4"/>
  <c r="N17" i="4"/>
  <c r="AH44" i="4"/>
  <c r="AF89" i="4"/>
  <c r="N90" i="4"/>
  <c r="L90" i="4"/>
  <c r="J90" i="4"/>
  <c r="R90" i="4"/>
  <c r="AF77" i="4"/>
  <c r="AF67" i="4"/>
  <c r="AF68" i="4" s="1"/>
  <c r="N68" i="4"/>
  <c r="L68" i="4"/>
  <c r="J57" i="4"/>
  <c r="J63" i="4" s="1"/>
  <c r="R57" i="4"/>
  <c r="AF48" i="4"/>
  <c r="J39" i="4"/>
  <c r="R39" i="4"/>
  <c r="P84" i="4"/>
  <c r="AF81" i="4"/>
  <c r="AF78" i="4"/>
  <c r="AF59" i="4"/>
  <c r="AF49" i="4"/>
  <c r="H44" i="4"/>
  <c r="AF41" i="4"/>
  <c r="P44" i="4"/>
  <c r="P45" i="4" s="1"/>
  <c r="AF31" i="4"/>
  <c r="Z17" i="4"/>
  <c r="J17" i="4"/>
  <c r="R17" i="4"/>
  <c r="AH79" i="4"/>
  <c r="H12" i="3" s="1"/>
  <c r="AH50" i="4"/>
  <c r="AH51" i="4" s="1"/>
  <c r="H9" i="3" s="1"/>
  <c r="N74" i="4" l="1"/>
  <c r="H63" i="4"/>
  <c r="AB45" i="4"/>
  <c r="AD63" i="4"/>
  <c r="AB63" i="4"/>
  <c r="L74" i="4"/>
  <c r="Z45" i="4"/>
  <c r="AH63" i="4"/>
  <c r="H10" i="3" s="1"/>
  <c r="X45" i="4"/>
  <c r="AD45" i="4"/>
  <c r="AF62" i="4"/>
  <c r="AF44" i="4"/>
  <c r="R63" i="4"/>
  <c r="AF29" i="4"/>
  <c r="P63" i="4"/>
  <c r="R45" i="4"/>
  <c r="AF50" i="4"/>
  <c r="AF51" i="4" s="1"/>
  <c r="F9" i="3" s="1"/>
  <c r="AB91" i="4"/>
  <c r="AB93" i="4" s="1"/>
  <c r="AB94" i="4" s="1"/>
  <c r="AB95" i="4" s="1"/>
  <c r="J45" i="4"/>
  <c r="AF73" i="4"/>
  <c r="AF74" i="4" s="1"/>
  <c r="F11" i="3" s="1"/>
  <c r="AJ68" i="4"/>
  <c r="AJ29" i="4"/>
  <c r="AF34" i="4"/>
  <c r="T91" i="4"/>
  <c r="T93" i="4" s="1"/>
  <c r="T94" i="4" s="1"/>
  <c r="T95" i="4" s="1"/>
  <c r="AJ34" i="4"/>
  <c r="AJ79" i="4"/>
  <c r="AD19" i="4"/>
  <c r="AD20" i="4" s="1"/>
  <c r="AD22" i="4" s="1"/>
  <c r="AJ17" i="4"/>
  <c r="AF90" i="4"/>
  <c r="F14" i="3" s="1"/>
  <c r="AH45" i="4"/>
  <c r="H8" i="3" s="1"/>
  <c r="J19" i="4"/>
  <c r="J20" i="4" s="1"/>
  <c r="J22" i="4" s="1"/>
  <c r="V19" i="4"/>
  <c r="V20" i="4" s="1"/>
  <c r="V22" i="4" s="1"/>
  <c r="V91" i="4" s="1"/>
  <c r="H19" i="4"/>
  <c r="H20" i="4" s="1"/>
  <c r="H22" i="4" s="1"/>
  <c r="AF17" i="4"/>
  <c r="X19" i="4"/>
  <c r="X20" i="4" s="1"/>
  <c r="X22" i="4" s="1"/>
  <c r="X91" i="4" s="1"/>
  <c r="Z19" i="4"/>
  <c r="Z20" i="4" s="1"/>
  <c r="Z22" i="4" s="1"/>
  <c r="AF84" i="4"/>
  <c r="F13" i="3" s="1"/>
  <c r="AJ90" i="4"/>
  <c r="AJ62" i="4"/>
  <c r="N19" i="4"/>
  <c r="N20" i="4" s="1"/>
  <c r="N22" i="4" s="1"/>
  <c r="N91" i="4" s="1"/>
  <c r="L91" i="4"/>
  <c r="AF39" i="4"/>
  <c r="R19" i="4"/>
  <c r="AJ57" i="4"/>
  <c r="AF57" i="4"/>
  <c r="AF63" i="4" s="1"/>
  <c r="F10" i="3" s="1"/>
  <c r="AJ50" i="4"/>
  <c r="AJ51" i="4" s="1"/>
  <c r="AJ84" i="4"/>
  <c r="AF79" i="4"/>
  <c r="F12" i="3" s="1"/>
  <c r="AJ44" i="4"/>
  <c r="AJ73" i="4"/>
  <c r="AH19" i="4"/>
  <c r="P19" i="4"/>
  <c r="P20" i="4" s="1"/>
  <c r="P22" i="4" s="1"/>
  <c r="P91" i="4" s="1"/>
  <c r="H45" i="4"/>
  <c r="AJ39" i="4"/>
  <c r="Z91" i="4" l="1"/>
  <c r="AD91" i="4"/>
  <c r="AD93" i="4" s="1"/>
  <c r="AD94" i="4" s="1"/>
  <c r="AD95" i="4" s="1"/>
  <c r="AJ63" i="4"/>
  <c r="AF45" i="4"/>
  <c r="F8" i="3" s="1"/>
  <c r="H91" i="4"/>
  <c r="AJ74" i="4"/>
  <c r="J91" i="4"/>
  <c r="J93" i="4" s="1"/>
  <c r="J94" i="4" s="1"/>
  <c r="J95" i="4" s="1"/>
  <c r="Z93" i="4"/>
  <c r="Z94" i="4" s="1"/>
  <c r="Z95" i="4" s="1"/>
  <c r="N93" i="4"/>
  <c r="N94" i="4" s="1"/>
  <c r="N95" i="4" s="1"/>
  <c r="V93" i="4"/>
  <c r="V94" i="4" s="1"/>
  <c r="V95" i="4" s="1"/>
  <c r="P93" i="4"/>
  <c r="P94" i="4" s="1"/>
  <c r="P95" i="4" s="1"/>
  <c r="R20" i="4"/>
  <c r="R22" i="4" s="1"/>
  <c r="R91" i="4" s="1"/>
  <c r="AF19" i="4"/>
  <c r="AF20" i="4" s="1"/>
  <c r="AF22" i="4" s="1"/>
  <c r="X93" i="4"/>
  <c r="X94" i="4" s="1"/>
  <c r="X95" i="4" s="1"/>
  <c r="AH20" i="4"/>
  <c r="AH22" i="4" s="1"/>
  <c r="AJ45" i="4"/>
  <c r="H93" i="4"/>
  <c r="H94" i="4" s="1"/>
  <c r="H95" i="4" s="1"/>
  <c r="L93" i="4"/>
  <c r="L94" i="4" s="1"/>
  <c r="L95" i="4" s="1"/>
  <c r="AJ20" i="4" l="1"/>
  <c r="AJ22" i="4" s="1"/>
  <c r="AJ91" i="4" s="1"/>
  <c r="F7" i="3"/>
  <c r="AF91" i="4"/>
  <c r="H7" i="3"/>
  <c r="H15" i="3" s="1"/>
  <c r="AH91" i="4"/>
  <c r="R93" i="4"/>
  <c r="R94" i="4" l="1"/>
  <c r="R95" i="4" s="1"/>
  <c r="AF93" i="4"/>
  <c r="AF94" i="4" s="1"/>
  <c r="F16" i="3" s="1"/>
  <c r="F15" i="3"/>
  <c r="AH93" i="4"/>
  <c r="AH94" i="4" l="1"/>
  <c r="AJ94" i="4"/>
  <c r="AJ95" i="4" s="1"/>
  <c r="F17" i="3"/>
  <c r="AF95" i="4"/>
  <c r="H16" i="3" l="1"/>
  <c r="AH95" i="4"/>
  <c r="H17" i="3" l="1"/>
</calcChain>
</file>

<file path=xl/sharedStrings.xml><?xml version="1.0" encoding="utf-8"?>
<sst xmlns="http://schemas.openxmlformats.org/spreadsheetml/2006/main" count="163" uniqueCount="96">
  <si>
    <t>Unit</t>
  </si>
  <si>
    <t>Year 2</t>
  </si>
  <si>
    <t>Assumptions</t>
  </si>
  <si>
    <t>Salary Increases</t>
  </si>
  <si>
    <t>Inflation</t>
  </si>
  <si>
    <t xml:space="preserve"> </t>
  </si>
  <si>
    <t>CATEGORY</t>
  </si>
  <si>
    <t>Cost</t>
  </si>
  <si>
    <t>daily</t>
  </si>
  <si>
    <t>Subtotal - Fringe Benefits</t>
  </si>
  <si>
    <t>THIRD PARTY FEES &amp; EXPENSES:</t>
  </si>
  <si>
    <t>Third Party Fees</t>
  </si>
  <si>
    <t>Day</t>
  </si>
  <si>
    <t>Subtotal - Third Party Fees</t>
  </si>
  <si>
    <t>Third Party Expenses</t>
  </si>
  <si>
    <t>Subtotal - Third Party Expenses</t>
  </si>
  <si>
    <t>TOTAL - THIRD PARTY FEES &amp; EXPENSES</t>
  </si>
  <si>
    <t>GRANTS &amp; AGREEMENTS:</t>
  </si>
  <si>
    <t>Grants</t>
  </si>
  <si>
    <t xml:space="preserve">   Subtotal - Grants</t>
  </si>
  <si>
    <t>Other Agreements</t>
  </si>
  <si>
    <t xml:space="preserve">   Subtotal - Other Agreements</t>
  </si>
  <si>
    <t>TOTAL - GRANTS &amp; AGREEMENTS</t>
  </si>
  <si>
    <t>Staff Travel:</t>
  </si>
  <si>
    <t>R/Trip</t>
  </si>
  <si>
    <t xml:space="preserve">   Subtotal - Staff Air Fare</t>
  </si>
  <si>
    <t>Staff - Per Diem</t>
  </si>
  <si>
    <t>Subtotal - Staff Per Diem</t>
  </si>
  <si>
    <t>Ea.</t>
  </si>
  <si>
    <t xml:space="preserve">Non-Staff Airfare </t>
  </si>
  <si>
    <t>Subtotal - Non-staff Airfare</t>
  </si>
  <si>
    <t>Nonstaff Travel Per Diems &amp; Misc Expenses</t>
  </si>
  <si>
    <t>Subtotal - Non-Staff Expenses</t>
  </si>
  <si>
    <t>Year</t>
  </si>
  <si>
    <t>Mo.</t>
  </si>
  <si>
    <t>unit</t>
  </si>
  <si>
    <t>Subtotal - Supplies</t>
  </si>
  <si>
    <t>TOTAL SUPPLIES &amp; EQUIPMENT</t>
  </si>
  <si>
    <t xml:space="preserve">TOTAL DIRECT COSTS </t>
  </si>
  <si>
    <t>INDIRECT COSTS:</t>
  </si>
  <si>
    <t>Overhead</t>
  </si>
  <si>
    <t>n/a</t>
  </si>
  <si>
    <t>TOTAL-INDIRECT COSTS</t>
  </si>
  <si>
    <t>Cost per unit</t>
  </si>
  <si>
    <t>Number units</t>
  </si>
  <si>
    <t>FRINGE/BENEFITS</t>
  </si>
  <si>
    <t>Human Resources</t>
  </si>
  <si>
    <t>TOTAL - HUMAN RESOURCES</t>
  </si>
  <si>
    <t>TRAVEL</t>
  </si>
  <si>
    <t>TOTAL - TRAVEL</t>
  </si>
  <si>
    <t>GRAND TOTAL</t>
  </si>
  <si>
    <t>Travel</t>
  </si>
  <si>
    <t>Equipment and Supplies</t>
  </si>
  <si>
    <t>Grants and agreements</t>
  </si>
  <si>
    <t>Training and workshops</t>
  </si>
  <si>
    <t>Other direct costs</t>
  </si>
  <si>
    <t>Indirect Costs</t>
  </si>
  <si>
    <t>Grand total</t>
  </si>
  <si>
    <t>Total</t>
  </si>
  <si>
    <t>WORKSHOPS AND TRAINING</t>
  </si>
  <si>
    <t>TOTAL WORKSHOPS AND TRAINING</t>
  </si>
  <si>
    <t>OTHER DIRECT COSTS</t>
  </si>
  <si>
    <t>Visibility and Communications</t>
  </si>
  <si>
    <t>Third party fees and expenses</t>
  </si>
  <si>
    <t>Total direct costs</t>
  </si>
  <si>
    <t>Supplies &amp; Equipment</t>
  </si>
  <si>
    <t>TOTAL OTHER DIRECT COSTS</t>
  </si>
  <si>
    <t>Staff - Air Fare/local transportation</t>
  </si>
  <si>
    <t>Office costs</t>
  </si>
  <si>
    <t>Jan</t>
  </si>
  <si>
    <t>Feb</t>
  </si>
  <si>
    <t>Mar</t>
  </si>
  <si>
    <t>Apr</t>
  </si>
  <si>
    <t>May</t>
  </si>
  <si>
    <t>Jun</t>
  </si>
  <si>
    <t>Jul</t>
  </si>
  <si>
    <t>Aug</t>
  </si>
  <si>
    <t>Oct</t>
  </si>
  <si>
    <t>Nov</t>
  </si>
  <si>
    <t>Dec</t>
  </si>
  <si>
    <t>Salaries</t>
  </si>
  <si>
    <t>Subtotal - Salaries</t>
  </si>
  <si>
    <t>Benefit Rate</t>
  </si>
  <si>
    <t>Total Year 1</t>
  </si>
  <si>
    <t>Year 1</t>
  </si>
  <si>
    <t xml:space="preserve">Total </t>
  </si>
  <si>
    <t>Sep</t>
  </si>
  <si>
    <t>[Title - position 2]</t>
  </si>
  <si>
    <t>[Title - position 1]</t>
  </si>
  <si>
    <t>[Title - position 3]</t>
  </si>
  <si>
    <t>[Title - position 4]</t>
  </si>
  <si>
    <t>[Title - position 5]</t>
  </si>
  <si>
    <t>OFFICE EXPENSES</t>
  </si>
  <si>
    <t>TOTAL-OFFICE EXPENSES</t>
  </si>
  <si>
    <t>Budget Notes</t>
  </si>
  <si>
    <t>Please use this space to provide information on how Cost per Unit  and Unit were determined.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</si>
</sst>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General_)"/>
    <numFmt numFmtId="165" formatCode="_-[$€-2]\ * #,##0.00_-;\-[$€-2]\ * #,##0.00_-;_-[$€-2]\ * &quot;-&quot;??_-;_-@_-"/>
    <numFmt numFmtId="166" formatCode="_-[$£-809]* #,##0.00_-;\-[$£-809]* #,##0.00_-;_-[$£-809]* &quot;-&quot;??_-;_-@_-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Garamond"/>
      <family val="1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name val="Calibri"/>
      <family val="2"/>
      <scheme val="minor"/>
    </font>
    <font>
      <sz val="9"/>
      <color indexed="8"/>
      <name val="Calibri"/>
      <family val="2"/>
      <scheme val="minor"/>
    </font>
    <font>
      <b/>
      <sz val="9"/>
      <color indexed="8"/>
      <name val="Calibri"/>
      <family val="2"/>
      <scheme val="minor"/>
    </font>
    <font>
      <b/>
      <u/>
      <sz val="9"/>
      <color indexed="8"/>
      <name val="Calibri"/>
      <family val="2"/>
      <scheme val="minor"/>
    </font>
    <font>
      <sz val="9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499984740745262"/>
        <bgColor indexed="64"/>
      </patternFill>
    </fill>
  </fills>
  <borders count="3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 style="double">
        <color auto="1"/>
      </left>
      <right/>
      <top style="double">
        <color auto="1"/>
      </top>
      <bottom style="thin">
        <color auto="1"/>
      </bottom>
      <diagonal/>
    </border>
    <border>
      <left/>
      <right/>
      <top style="double">
        <color auto="1"/>
      </top>
      <bottom style="thin">
        <color auto="1"/>
      </bottom>
      <diagonal/>
    </border>
    <border>
      <left style="double">
        <color auto="1"/>
      </left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 style="double">
        <color auto="1"/>
      </left>
      <right/>
      <top style="thin">
        <color auto="1"/>
      </top>
      <bottom style="double">
        <color auto="1"/>
      </bottom>
      <diagonal/>
    </border>
    <border>
      <left/>
      <right style="double">
        <color auto="1"/>
      </right>
      <top style="thin">
        <color auto="1"/>
      </top>
      <bottom style="double">
        <color auto="1"/>
      </bottom>
      <diagonal/>
    </border>
    <border>
      <left style="double">
        <color auto="1"/>
      </left>
      <right/>
      <top style="thin">
        <color auto="1"/>
      </top>
      <bottom style="thin">
        <color auto="1"/>
      </bottom>
      <diagonal/>
    </border>
    <border>
      <left/>
      <right style="double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 style="double">
        <color auto="1"/>
      </left>
      <right/>
      <top style="double">
        <color auto="1"/>
      </top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 style="double">
        <color auto="1"/>
      </left>
      <right/>
      <top/>
      <bottom/>
      <diagonal/>
    </border>
    <border>
      <left/>
      <right style="double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double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double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double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 style="thin">
        <color auto="1"/>
      </left>
      <right style="double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double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double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double">
        <color auto="1"/>
      </bottom>
      <diagonal/>
    </border>
    <border>
      <left/>
      <right style="thin">
        <color auto="1"/>
      </right>
      <top style="thin">
        <color auto="1"/>
      </top>
      <bottom style="double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81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3" fillId="0" borderId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</cellStyleXfs>
  <cellXfs count="179">
    <xf numFmtId="0" fontId="0" fillId="0" borderId="0" xfId="0"/>
    <xf numFmtId="0" fontId="0" fillId="0" borderId="0" xfId="0"/>
    <xf numFmtId="0" fontId="0" fillId="0" borderId="1" xfId="0" applyBorder="1"/>
    <xf numFmtId="0" fontId="0" fillId="4" borderId="1" xfId="0" applyFill="1" applyBorder="1"/>
    <xf numFmtId="0" fontId="6" fillId="4" borderId="1" xfId="0" applyFont="1" applyFill="1" applyBorder="1"/>
    <xf numFmtId="165" fontId="0" fillId="0" borderId="0" xfId="0" applyNumberFormat="1"/>
    <xf numFmtId="0" fontId="6" fillId="4" borderId="1" xfId="0" applyFont="1" applyFill="1" applyBorder="1" applyAlignment="1">
      <alignment horizontal="center"/>
    </xf>
    <xf numFmtId="0" fontId="7" fillId="0" borderId="0" xfId="0" applyFont="1" applyFill="1" applyAlignment="1" applyProtection="1">
      <alignment horizontal="left"/>
      <protection locked="0"/>
    </xf>
    <xf numFmtId="0" fontId="7" fillId="0" borderId="0" xfId="0" applyFont="1" applyFill="1" applyAlignment="1" applyProtection="1">
      <protection locked="0"/>
    </xf>
    <xf numFmtId="39" fontId="7" fillId="0" borderId="0" xfId="0" applyNumberFormat="1" applyFont="1" applyFill="1" applyAlignment="1" applyProtection="1">
      <protection locked="0"/>
    </xf>
    <xf numFmtId="1" fontId="7" fillId="0" borderId="0" xfId="0" applyNumberFormat="1" applyFont="1" applyFill="1" applyAlignment="1" applyProtection="1">
      <protection locked="0"/>
    </xf>
    <xf numFmtId="0" fontId="8" fillId="0" borderId="0" xfId="0" applyFont="1"/>
    <xf numFmtId="44" fontId="7" fillId="0" borderId="0" xfId="3" applyFont="1" applyFill="1" applyAlignment="1" applyProtection="1">
      <alignment horizontal="left"/>
      <protection locked="0"/>
    </xf>
    <xf numFmtId="0" fontId="7" fillId="0" borderId="0" xfId="6" applyFont="1" applyFill="1" applyProtection="1"/>
    <xf numFmtId="0" fontId="7" fillId="0" borderId="0" xfId="0" applyFont="1" applyFill="1" applyAlignment="1" applyProtection="1"/>
    <xf numFmtId="1" fontId="7" fillId="0" borderId="0" xfId="0" applyNumberFormat="1" applyFont="1" applyFill="1" applyAlignment="1" applyProtection="1"/>
    <xf numFmtId="0" fontId="7" fillId="2" borderId="1" xfId="0" applyFont="1" applyFill="1" applyBorder="1" applyAlignment="1" applyProtection="1">
      <alignment wrapText="1"/>
    </xf>
    <xf numFmtId="10" fontId="7" fillId="2" borderId="1" xfId="1" applyNumberFormat="1" applyFont="1" applyFill="1" applyBorder="1" applyAlignment="1" applyProtection="1"/>
    <xf numFmtId="1" fontId="7" fillId="0" borderId="0" xfId="0" applyNumberFormat="1" applyFont="1" applyFill="1" applyAlignment="1" applyProtection="1">
      <alignment horizontal="left"/>
    </xf>
    <xf numFmtId="0" fontId="7" fillId="2" borderId="1" xfId="0" applyFont="1" applyFill="1" applyBorder="1" applyAlignment="1" applyProtection="1"/>
    <xf numFmtId="0" fontId="7" fillId="0" borderId="0" xfId="0" applyFont="1" applyFill="1" applyBorder="1" applyAlignment="1" applyProtection="1"/>
    <xf numFmtId="39" fontId="7" fillId="0" borderId="0" xfId="0" applyNumberFormat="1" applyFont="1" applyFill="1" applyBorder="1" applyAlignment="1" applyProtection="1"/>
    <xf numFmtId="1" fontId="7" fillId="0" borderId="0" xfId="0" applyNumberFormat="1" applyFont="1" applyFill="1" applyBorder="1" applyAlignment="1" applyProtection="1"/>
    <xf numFmtId="164" fontId="10" fillId="0" borderId="5" xfId="0" applyNumberFormat="1" applyFont="1" applyFill="1" applyBorder="1" applyAlignment="1" applyProtection="1"/>
    <xf numFmtId="9" fontId="10" fillId="0" borderId="6" xfId="1" applyFont="1" applyFill="1" applyBorder="1" applyAlignment="1" applyProtection="1"/>
    <xf numFmtId="39" fontId="10" fillId="0" borderId="6" xfId="0" applyNumberFormat="1" applyFont="1" applyFill="1" applyBorder="1" applyAlignment="1" applyProtection="1"/>
    <xf numFmtId="164" fontId="10" fillId="0" borderId="6" xfId="0" applyNumberFormat="1" applyFont="1" applyFill="1" applyBorder="1" applyAlignment="1" applyProtection="1"/>
    <xf numFmtId="1" fontId="11" fillId="0" borderId="9" xfId="0" applyNumberFormat="1" applyFont="1" applyFill="1" applyBorder="1" applyAlignment="1" applyProtection="1">
      <alignment horizontal="centerContinuous"/>
    </xf>
    <xf numFmtId="164" fontId="10" fillId="0" borderId="2" xfId="0" applyNumberFormat="1" applyFont="1" applyFill="1" applyBorder="1" applyAlignment="1" applyProtection="1"/>
    <xf numFmtId="164" fontId="10" fillId="0" borderId="0" xfId="0" applyNumberFormat="1" applyFont="1" applyFill="1" applyBorder="1" applyAlignment="1" applyProtection="1"/>
    <xf numFmtId="39" fontId="7" fillId="0" borderId="0" xfId="0" applyNumberFormat="1" applyFont="1" applyFill="1" applyAlignment="1" applyProtection="1">
      <alignment horizontal="left"/>
    </xf>
    <xf numFmtId="0" fontId="7" fillId="0" borderId="0" xfId="0" applyFont="1" applyFill="1" applyAlignment="1" applyProtection="1">
      <alignment horizontal="left"/>
    </xf>
    <xf numFmtId="164" fontId="10" fillId="0" borderId="15" xfId="0" applyNumberFormat="1" applyFont="1" applyFill="1" applyBorder="1" applyAlignment="1" applyProtection="1">
      <alignment horizontal="centerContinuous"/>
    </xf>
    <xf numFmtId="164" fontId="10" fillId="0" borderId="16" xfId="0" applyNumberFormat="1" applyFont="1" applyFill="1" applyBorder="1" applyAlignment="1" applyProtection="1">
      <alignment horizontal="centerContinuous"/>
    </xf>
    <xf numFmtId="39" fontId="7" fillId="0" borderId="16" xfId="0" applyNumberFormat="1" applyFont="1" applyFill="1" applyBorder="1" applyAlignment="1" applyProtection="1">
      <alignment horizontal="center"/>
    </xf>
    <xf numFmtId="0" fontId="7" fillId="0" borderId="16" xfId="0" applyFont="1" applyFill="1" applyBorder="1" applyAlignment="1" applyProtection="1">
      <alignment horizontal="center"/>
    </xf>
    <xf numFmtId="1" fontId="10" fillId="0" borderId="17" xfId="0" applyNumberFormat="1" applyFont="1" applyFill="1" applyBorder="1" applyAlignment="1" applyProtection="1">
      <alignment horizontal="center"/>
    </xf>
    <xf numFmtId="164" fontId="12" fillId="0" borderId="2" xfId="0" applyNumberFormat="1" applyFont="1" applyFill="1" applyBorder="1" applyAlignment="1" applyProtection="1"/>
    <xf numFmtId="164" fontId="12" fillId="0" borderId="0" xfId="0" applyNumberFormat="1" applyFont="1" applyFill="1" applyBorder="1" applyAlignment="1" applyProtection="1"/>
    <xf numFmtId="39" fontId="10" fillId="0" borderId="2" xfId="0" applyNumberFormat="1" applyFont="1" applyFill="1" applyBorder="1" applyAlignment="1" applyProtection="1"/>
    <xf numFmtId="37" fontId="10" fillId="0" borderId="2" xfId="0" applyNumberFormat="1" applyFont="1" applyFill="1" applyBorder="1" applyAlignment="1" applyProtection="1"/>
    <xf numFmtId="1" fontId="10" fillId="0" borderId="19" xfId="0" applyNumberFormat="1" applyFont="1" applyFill="1" applyBorder="1" applyAlignment="1" applyProtection="1"/>
    <xf numFmtId="0" fontId="10" fillId="0" borderId="0" xfId="0" applyNumberFormat="1" applyFont="1" applyFill="1" applyBorder="1" applyAlignment="1" applyProtection="1"/>
    <xf numFmtId="43" fontId="10" fillId="0" borderId="19" xfId="2" applyFont="1" applyFill="1" applyBorder="1" applyAlignment="1" applyProtection="1">
      <protection locked="0"/>
    </xf>
    <xf numFmtId="164" fontId="10" fillId="0" borderId="23" xfId="0" applyNumberFormat="1" applyFont="1" applyFill="1" applyBorder="1" applyAlignment="1" applyProtection="1"/>
    <xf numFmtId="39" fontId="10" fillId="0" borderId="0" xfId="0" applyNumberFormat="1" applyFont="1" applyFill="1" applyBorder="1" applyAlignment="1" applyProtection="1"/>
    <xf numFmtId="10" fontId="10" fillId="0" borderId="0" xfId="0" applyNumberFormat="1" applyFont="1" applyFill="1" applyBorder="1" applyAlignment="1" applyProtection="1"/>
    <xf numFmtId="10" fontId="10" fillId="0" borderId="2" xfId="0" applyNumberFormat="1" applyFont="1" applyFill="1" applyBorder="1" applyAlignment="1" applyProtection="1"/>
    <xf numFmtId="164" fontId="11" fillId="4" borderId="3" xfId="0" applyNumberFormat="1" applyFont="1" applyFill="1" applyBorder="1" applyAlignment="1" applyProtection="1"/>
    <xf numFmtId="164" fontId="11" fillId="4" borderId="21" xfId="0" applyNumberFormat="1" applyFont="1" applyFill="1" applyBorder="1" applyAlignment="1" applyProtection="1"/>
    <xf numFmtId="39" fontId="10" fillId="4" borderId="21" xfId="0" applyNumberFormat="1" applyFont="1" applyFill="1" applyBorder="1" applyAlignment="1" applyProtection="1"/>
    <xf numFmtId="37" fontId="10" fillId="4" borderId="21" xfId="0" applyNumberFormat="1" applyFont="1" applyFill="1" applyBorder="1" applyAlignment="1" applyProtection="1"/>
    <xf numFmtId="1" fontId="10" fillId="4" borderId="24" xfId="0" applyNumberFormat="1" applyFont="1" applyFill="1" applyBorder="1" applyAlignment="1" applyProtection="1"/>
    <xf numFmtId="164" fontId="12" fillId="0" borderId="2" xfId="0" applyNumberFormat="1" applyFont="1" applyFill="1" applyBorder="1" applyAlignment="1" applyProtection="1">
      <protection locked="0"/>
    </xf>
    <xf numFmtId="164" fontId="12" fillId="0" borderId="0" xfId="0" applyNumberFormat="1" applyFont="1" applyFill="1" applyBorder="1" applyAlignment="1" applyProtection="1">
      <protection locked="0"/>
    </xf>
    <xf numFmtId="39" fontId="10" fillId="0" borderId="2" xfId="0" applyNumberFormat="1" applyFont="1" applyFill="1" applyBorder="1" applyAlignment="1" applyProtection="1">
      <protection locked="0"/>
    </xf>
    <xf numFmtId="37" fontId="10" fillId="0" borderId="2" xfId="0" applyNumberFormat="1" applyFont="1" applyFill="1" applyBorder="1" applyAlignment="1" applyProtection="1">
      <protection locked="0"/>
    </xf>
    <xf numFmtId="1" fontId="10" fillId="0" borderId="19" xfId="0" applyNumberFormat="1" applyFont="1" applyFill="1" applyBorder="1" applyAlignment="1" applyProtection="1">
      <protection locked="0"/>
    </xf>
    <xf numFmtId="164" fontId="11" fillId="0" borderId="2" xfId="0" applyNumberFormat="1" applyFont="1" applyFill="1" applyBorder="1" applyAlignment="1" applyProtection="1">
      <protection locked="0"/>
    </xf>
    <xf numFmtId="164" fontId="11" fillId="0" borderId="0" xfId="0" applyNumberFormat="1" applyFont="1" applyFill="1" applyBorder="1" applyAlignment="1" applyProtection="1">
      <protection locked="0"/>
    </xf>
    <xf numFmtId="164" fontId="10" fillId="0" borderId="2" xfId="0" applyNumberFormat="1" applyFont="1" applyFill="1" applyBorder="1" applyAlignment="1" applyProtection="1">
      <protection locked="0"/>
    </xf>
    <xf numFmtId="164" fontId="10" fillId="0" borderId="0" xfId="0" applyNumberFormat="1" applyFont="1" applyFill="1" applyBorder="1" applyAlignment="1" applyProtection="1">
      <protection locked="0"/>
    </xf>
    <xf numFmtId="43" fontId="10" fillId="0" borderId="0" xfId="2" applyFont="1" applyFill="1" applyBorder="1" applyAlignment="1" applyProtection="1">
      <protection locked="0"/>
    </xf>
    <xf numFmtId="164" fontId="11" fillId="4" borderId="30" xfId="0" applyNumberFormat="1" applyFont="1" applyFill="1" applyBorder="1" applyAlignment="1" applyProtection="1">
      <protection locked="0"/>
    </xf>
    <xf numFmtId="164" fontId="11" fillId="4" borderId="31" xfId="0" applyNumberFormat="1" applyFont="1" applyFill="1" applyBorder="1" applyAlignment="1" applyProtection="1">
      <protection locked="0"/>
    </xf>
    <xf numFmtId="39" fontId="10" fillId="4" borderId="31" xfId="0" applyNumberFormat="1" applyFont="1" applyFill="1" applyBorder="1" applyAlignment="1" applyProtection="1">
      <protection locked="0"/>
    </xf>
    <xf numFmtId="37" fontId="10" fillId="4" borderId="31" xfId="0" applyNumberFormat="1" applyFont="1" applyFill="1" applyBorder="1" applyAlignment="1" applyProtection="1">
      <protection locked="0"/>
    </xf>
    <xf numFmtId="1" fontId="10" fillId="4" borderId="13" xfId="0" applyNumberFormat="1" applyFont="1" applyFill="1" applyBorder="1" applyAlignment="1" applyProtection="1">
      <protection locked="0"/>
    </xf>
    <xf numFmtId="164" fontId="12" fillId="0" borderId="3" xfId="0" applyNumberFormat="1" applyFont="1" applyFill="1" applyBorder="1" applyAlignment="1" applyProtection="1">
      <protection locked="0"/>
    </xf>
    <xf numFmtId="164" fontId="10" fillId="4" borderId="31" xfId="0" applyNumberFormat="1" applyFont="1" applyFill="1" applyBorder="1" applyAlignment="1" applyProtection="1">
      <protection locked="0"/>
    </xf>
    <xf numFmtId="37" fontId="10" fillId="0" borderId="27" xfId="0" applyNumberFormat="1" applyFont="1" applyFill="1" applyBorder="1" applyAlignment="1" applyProtection="1">
      <protection locked="0"/>
    </xf>
    <xf numFmtId="39" fontId="10" fillId="0" borderId="28" xfId="0" applyNumberFormat="1" applyFont="1" applyFill="1" applyBorder="1" applyAlignment="1" applyProtection="1">
      <protection locked="0"/>
    </xf>
    <xf numFmtId="37" fontId="10" fillId="0" borderId="29" xfId="0" applyNumberFormat="1" applyFont="1" applyFill="1" applyBorder="1" applyAlignment="1" applyProtection="1">
      <protection locked="0"/>
    </xf>
    <xf numFmtId="49" fontId="10" fillId="0" borderId="23" xfId="0" applyNumberFormat="1" applyFont="1" applyFill="1" applyBorder="1" applyAlignment="1" applyProtection="1">
      <protection locked="0"/>
    </xf>
    <xf numFmtId="39" fontId="10" fillId="0" borderId="0" xfId="0" applyNumberFormat="1" applyFont="1" applyFill="1" applyBorder="1" applyAlignment="1" applyProtection="1">
      <protection locked="0"/>
    </xf>
    <xf numFmtId="164" fontId="10" fillId="0" borderId="23" xfId="0" applyNumberFormat="1" applyFont="1" applyFill="1" applyBorder="1" applyAlignment="1" applyProtection="1">
      <protection locked="0"/>
    </xf>
    <xf numFmtId="39" fontId="10" fillId="0" borderId="32" xfId="0" applyNumberFormat="1" applyFont="1" applyFill="1" applyBorder="1" applyAlignment="1" applyProtection="1">
      <protection locked="0"/>
    </xf>
    <xf numFmtId="164" fontId="11" fillId="5" borderId="3" xfId="0" applyNumberFormat="1" applyFont="1" applyFill="1" applyBorder="1" applyAlignment="1" applyProtection="1">
      <protection locked="0"/>
    </xf>
    <xf numFmtId="164" fontId="11" fillId="5" borderId="21" xfId="0" applyNumberFormat="1" applyFont="1" applyFill="1" applyBorder="1" applyAlignment="1" applyProtection="1">
      <protection locked="0"/>
    </xf>
    <xf numFmtId="39" fontId="10" fillId="5" borderId="31" xfId="0" applyNumberFormat="1" applyFont="1" applyFill="1" applyBorder="1" applyAlignment="1" applyProtection="1">
      <protection locked="0"/>
    </xf>
    <xf numFmtId="164" fontId="10" fillId="5" borderId="31" xfId="0" applyNumberFormat="1" applyFont="1" applyFill="1" applyBorder="1" applyAlignment="1" applyProtection="1">
      <protection locked="0"/>
    </xf>
    <xf numFmtId="1" fontId="10" fillId="5" borderId="24" xfId="0" applyNumberFormat="1" applyFont="1" applyFill="1" applyBorder="1" applyAlignment="1" applyProtection="1">
      <protection locked="0"/>
    </xf>
    <xf numFmtId="164" fontId="12" fillId="0" borderId="21" xfId="0" applyNumberFormat="1" applyFont="1" applyFill="1" applyBorder="1" applyAlignment="1" applyProtection="1">
      <protection locked="0"/>
    </xf>
    <xf numFmtId="39" fontId="10" fillId="0" borderId="3" xfId="0" applyNumberFormat="1" applyFont="1" applyFill="1" applyBorder="1" applyAlignment="1" applyProtection="1">
      <protection locked="0"/>
    </xf>
    <xf numFmtId="164" fontId="10" fillId="0" borderId="3" xfId="0" applyNumberFormat="1" applyFont="1" applyFill="1" applyBorder="1" applyAlignment="1" applyProtection="1">
      <protection locked="0"/>
    </xf>
    <xf numFmtId="1" fontId="10" fillId="0" borderId="24" xfId="0" applyNumberFormat="1" applyFont="1" applyFill="1" applyBorder="1" applyAlignment="1" applyProtection="1">
      <protection locked="0"/>
    </xf>
    <xf numFmtId="164" fontId="11" fillId="4" borderId="25" xfId="0" applyNumberFormat="1" applyFont="1" applyFill="1" applyBorder="1" applyAlignment="1" applyProtection="1">
      <protection locked="0"/>
    </xf>
    <xf numFmtId="164" fontId="11" fillId="4" borderId="26" xfId="0" applyNumberFormat="1" applyFont="1" applyFill="1" applyBorder="1" applyAlignment="1" applyProtection="1">
      <protection locked="0"/>
    </xf>
    <xf numFmtId="39" fontId="10" fillId="4" borderId="26" xfId="0" applyNumberFormat="1" applyFont="1" applyFill="1" applyBorder="1" applyAlignment="1" applyProtection="1">
      <protection locked="0"/>
    </xf>
    <xf numFmtId="164" fontId="10" fillId="4" borderId="26" xfId="0" applyNumberFormat="1" applyFont="1" applyFill="1" applyBorder="1" applyAlignment="1" applyProtection="1">
      <protection locked="0"/>
    </xf>
    <xf numFmtId="1" fontId="10" fillId="4" borderId="11" xfId="0" applyNumberFormat="1" applyFont="1" applyFill="1" applyBorder="1" applyAlignment="1" applyProtection="1">
      <protection locked="0"/>
    </xf>
    <xf numFmtId="39" fontId="10" fillId="5" borderId="21" xfId="0" applyNumberFormat="1" applyFont="1" applyFill="1" applyBorder="1" applyAlignment="1" applyProtection="1">
      <protection locked="0"/>
    </xf>
    <xf numFmtId="164" fontId="10" fillId="5" borderId="21" xfId="0" applyNumberFormat="1" applyFont="1" applyFill="1" applyBorder="1" applyAlignment="1" applyProtection="1">
      <protection locked="0"/>
    </xf>
    <xf numFmtId="164" fontId="11" fillId="0" borderId="25" xfId="0" applyNumberFormat="1" applyFont="1" applyFill="1" applyBorder="1" applyAlignment="1" applyProtection="1">
      <protection locked="0"/>
    </xf>
    <xf numFmtId="164" fontId="11" fillId="0" borderId="26" xfId="0" applyNumberFormat="1" applyFont="1" applyFill="1" applyBorder="1" applyAlignment="1" applyProtection="1">
      <protection locked="0"/>
    </xf>
    <xf numFmtId="39" fontId="10" fillId="0" borderId="26" xfId="0" applyNumberFormat="1" applyFont="1" applyFill="1" applyBorder="1" applyAlignment="1" applyProtection="1">
      <protection locked="0"/>
    </xf>
    <xf numFmtId="164" fontId="10" fillId="0" borderId="26" xfId="0" applyNumberFormat="1" applyFont="1" applyFill="1" applyBorder="1" applyAlignment="1" applyProtection="1">
      <protection locked="0"/>
    </xf>
    <xf numFmtId="1" fontId="10" fillId="0" borderId="11" xfId="0" applyNumberFormat="1" applyFont="1" applyFill="1" applyBorder="1" applyAlignment="1" applyProtection="1">
      <protection locked="0"/>
    </xf>
    <xf numFmtId="0" fontId="7" fillId="0" borderId="28" xfId="6" applyFont="1" applyFill="1" applyBorder="1" applyProtection="1">
      <protection locked="0"/>
    </xf>
    <xf numFmtId="2" fontId="10" fillId="0" borderId="19" xfId="0" applyNumberFormat="1" applyFont="1" applyFill="1" applyBorder="1" applyAlignment="1" applyProtection="1"/>
    <xf numFmtId="0" fontId="8" fillId="0" borderId="0" xfId="0" applyFont="1" applyFill="1"/>
    <xf numFmtId="1" fontId="10" fillId="5" borderId="19" xfId="0" applyNumberFormat="1" applyFont="1" applyFill="1" applyBorder="1" applyAlignment="1" applyProtection="1">
      <protection locked="0"/>
    </xf>
    <xf numFmtId="1" fontId="13" fillId="0" borderId="19" xfId="0" applyNumberFormat="1" applyFont="1" applyBorder="1"/>
    <xf numFmtId="166" fontId="7" fillId="0" borderId="0" xfId="3" applyNumberFormat="1" applyFont="1" applyFill="1" applyAlignment="1" applyProtection="1">
      <protection locked="0"/>
    </xf>
    <xf numFmtId="166" fontId="8" fillId="0" borderId="0" xfId="0" applyNumberFormat="1" applyFont="1"/>
    <xf numFmtId="166" fontId="7" fillId="0" borderId="0" xfId="3" applyNumberFormat="1" applyFont="1" applyFill="1" applyAlignment="1" applyProtection="1">
      <alignment horizontal="left"/>
      <protection locked="0"/>
    </xf>
    <xf numFmtId="166" fontId="7" fillId="0" borderId="0" xfId="3" applyNumberFormat="1" applyFont="1" applyFill="1" applyAlignment="1" applyProtection="1">
      <alignment horizontal="left"/>
    </xf>
    <xf numFmtId="166" fontId="7" fillId="0" borderId="0" xfId="3" applyNumberFormat="1" applyFont="1" applyFill="1" applyAlignment="1" applyProtection="1"/>
    <xf numFmtId="166" fontId="8" fillId="0" borderId="0" xfId="0" applyNumberFormat="1" applyFont="1" applyFill="1"/>
    <xf numFmtId="166" fontId="7" fillId="0" borderId="0" xfId="3" applyNumberFormat="1" applyFont="1" applyFill="1" applyBorder="1" applyAlignment="1" applyProtection="1"/>
    <xf numFmtId="166" fontId="11" fillId="0" borderId="10" xfId="3" applyNumberFormat="1" applyFont="1" applyFill="1" applyBorder="1" applyAlignment="1" applyProtection="1">
      <alignment horizontal="center"/>
    </xf>
    <xf numFmtId="166" fontId="11" fillId="0" borderId="33" xfId="3" applyNumberFormat="1" applyFont="1" applyFill="1" applyBorder="1" applyAlignment="1" applyProtection="1">
      <alignment horizontal="center"/>
    </xf>
    <xf numFmtId="166" fontId="10" fillId="0" borderId="16" xfId="3" applyNumberFormat="1" applyFont="1" applyFill="1" applyBorder="1" applyAlignment="1" applyProtection="1">
      <alignment horizontal="center"/>
    </xf>
    <xf numFmtId="166" fontId="7" fillId="0" borderId="16" xfId="3" applyNumberFormat="1" applyFont="1" applyFill="1" applyBorder="1" applyAlignment="1" applyProtection="1">
      <alignment horizontal="center"/>
    </xf>
    <xf numFmtId="166" fontId="7" fillId="0" borderId="18" xfId="3" applyNumberFormat="1" applyFont="1" applyFill="1" applyBorder="1" applyAlignment="1" applyProtection="1">
      <alignment horizontal="center"/>
    </xf>
    <xf numFmtId="166" fontId="7" fillId="0" borderId="35" xfId="3" applyNumberFormat="1" applyFont="1" applyFill="1" applyBorder="1" applyAlignment="1" applyProtection="1">
      <alignment horizontal="center"/>
    </xf>
    <xf numFmtId="166" fontId="7" fillId="0" borderId="20" xfId="3" applyNumberFormat="1" applyFont="1" applyFill="1" applyBorder="1" applyAlignment="1" applyProtection="1"/>
    <xf numFmtId="166" fontId="7" fillId="0" borderId="23" xfId="3" applyNumberFormat="1" applyFont="1" applyFill="1" applyBorder="1" applyAlignment="1" applyProtection="1"/>
    <xf numFmtId="166" fontId="10" fillId="0" borderId="0" xfId="3" applyNumberFormat="1" applyFont="1" applyFill="1" applyBorder="1" applyAlignment="1" applyProtection="1"/>
    <xf numFmtId="166" fontId="10" fillId="0" borderId="23" xfId="3" applyNumberFormat="1" applyFont="1" applyFill="1" applyBorder="1" applyAlignment="1" applyProtection="1"/>
    <xf numFmtId="166" fontId="10" fillId="0" borderId="21" xfId="3" applyNumberFormat="1" applyFont="1" applyFill="1" applyBorder="1" applyAlignment="1" applyProtection="1"/>
    <xf numFmtId="166" fontId="7" fillId="0" borderId="22" xfId="3" applyNumberFormat="1" applyFont="1" applyFill="1" applyBorder="1" applyAlignment="1" applyProtection="1"/>
    <xf numFmtId="166" fontId="7" fillId="0" borderId="4" xfId="3" applyNumberFormat="1" applyFont="1" applyFill="1" applyBorder="1" applyAlignment="1" applyProtection="1"/>
    <xf numFmtId="166" fontId="10" fillId="0" borderId="20" xfId="3" applyNumberFormat="1" applyFont="1" applyFill="1" applyBorder="1" applyAlignment="1" applyProtection="1"/>
    <xf numFmtId="166" fontId="10" fillId="0" borderId="22" xfId="3" applyNumberFormat="1" applyFont="1" applyFill="1" applyBorder="1" applyAlignment="1" applyProtection="1"/>
    <xf numFmtId="166" fontId="10" fillId="0" borderId="4" xfId="3" applyNumberFormat="1" applyFont="1" applyFill="1" applyBorder="1" applyAlignment="1" applyProtection="1"/>
    <xf numFmtId="166" fontId="10" fillId="4" borderId="22" xfId="3" applyNumberFormat="1" applyFont="1" applyFill="1" applyBorder="1" applyAlignment="1" applyProtection="1"/>
    <xf numFmtId="166" fontId="10" fillId="4" borderId="4" xfId="3" applyNumberFormat="1" applyFont="1" applyFill="1" applyBorder="1" applyAlignment="1" applyProtection="1"/>
    <xf numFmtId="166" fontId="10" fillId="0" borderId="0" xfId="3" applyNumberFormat="1" applyFont="1" applyFill="1" applyBorder="1" applyAlignment="1" applyProtection="1">
      <protection locked="0"/>
    </xf>
    <xf numFmtId="166" fontId="10" fillId="0" borderId="20" xfId="3" applyNumberFormat="1" applyFont="1" applyFill="1" applyBorder="1" applyAlignment="1" applyProtection="1">
      <protection locked="0"/>
    </xf>
    <xf numFmtId="166" fontId="10" fillId="0" borderId="23" xfId="3" applyNumberFormat="1" applyFont="1" applyFill="1" applyBorder="1" applyAlignment="1" applyProtection="1">
      <protection locked="0"/>
    </xf>
    <xf numFmtId="166" fontId="7" fillId="0" borderId="0" xfId="3" applyNumberFormat="1" applyFont="1" applyFill="1" applyBorder="1" applyAlignment="1" applyProtection="1">
      <protection locked="0"/>
    </xf>
    <xf numFmtId="166" fontId="7" fillId="0" borderId="20" xfId="3" applyNumberFormat="1" applyFont="1" applyFill="1" applyBorder="1" applyAlignment="1" applyProtection="1">
      <protection locked="0"/>
    </xf>
    <xf numFmtId="166" fontId="7" fillId="0" borderId="23" xfId="3" applyNumberFormat="1" applyFont="1" applyFill="1" applyBorder="1" applyAlignment="1" applyProtection="1">
      <protection locked="0"/>
    </xf>
    <xf numFmtId="166" fontId="7" fillId="0" borderId="21" xfId="3" applyNumberFormat="1" applyFont="1" applyFill="1" applyBorder="1" applyAlignment="1" applyProtection="1">
      <protection locked="0"/>
    </xf>
    <xf numFmtId="166" fontId="10" fillId="0" borderId="22" xfId="3" applyNumberFormat="1" applyFont="1" applyFill="1" applyBorder="1" applyAlignment="1" applyProtection="1">
      <protection locked="0"/>
    </xf>
    <xf numFmtId="166" fontId="10" fillId="0" borderId="4" xfId="3" applyNumberFormat="1" applyFont="1" applyFill="1" applyBorder="1" applyAlignment="1" applyProtection="1">
      <protection locked="0"/>
    </xf>
    <xf numFmtId="166" fontId="7" fillId="0" borderId="22" xfId="3" applyNumberFormat="1" applyFont="1" applyFill="1" applyBorder="1" applyAlignment="1" applyProtection="1">
      <protection locked="0"/>
    </xf>
    <xf numFmtId="166" fontId="7" fillId="0" borderId="4" xfId="3" applyNumberFormat="1" applyFont="1" applyFill="1" applyBorder="1" applyAlignment="1" applyProtection="1">
      <protection locked="0"/>
    </xf>
    <xf numFmtId="166" fontId="10" fillId="4" borderId="31" xfId="3" applyNumberFormat="1" applyFont="1" applyFill="1" applyBorder="1" applyAlignment="1" applyProtection="1">
      <protection locked="0"/>
    </xf>
    <xf numFmtId="166" fontId="10" fillId="4" borderId="34" xfId="3" applyNumberFormat="1" applyFont="1" applyFill="1" applyBorder="1" applyAlignment="1" applyProtection="1">
      <protection locked="0"/>
    </xf>
    <xf numFmtId="166" fontId="7" fillId="0" borderId="14" xfId="3" applyNumberFormat="1" applyFont="1" applyFill="1" applyBorder="1" applyAlignment="1" applyProtection="1">
      <protection locked="0"/>
    </xf>
    <xf numFmtId="166" fontId="7" fillId="0" borderId="34" xfId="3" applyNumberFormat="1" applyFont="1" applyFill="1" applyBorder="1" applyAlignment="1" applyProtection="1">
      <protection locked="0"/>
    </xf>
    <xf numFmtId="166" fontId="10" fillId="5" borderId="21" xfId="3" applyNumberFormat="1" applyFont="1" applyFill="1" applyBorder="1" applyAlignment="1" applyProtection="1">
      <protection locked="0"/>
    </xf>
    <xf numFmtId="166" fontId="10" fillId="5" borderId="4" xfId="3" applyNumberFormat="1" applyFont="1" applyFill="1" applyBorder="1" applyAlignment="1" applyProtection="1">
      <protection locked="0"/>
    </xf>
    <xf numFmtId="166" fontId="10" fillId="0" borderId="21" xfId="3" applyNumberFormat="1" applyFont="1" applyFill="1" applyBorder="1" applyAlignment="1" applyProtection="1">
      <protection locked="0"/>
    </xf>
    <xf numFmtId="166" fontId="10" fillId="4" borderId="26" xfId="3" applyNumberFormat="1" applyFont="1" applyFill="1" applyBorder="1" applyAlignment="1" applyProtection="1">
      <protection locked="0"/>
    </xf>
    <xf numFmtId="166" fontId="10" fillId="4" borderId="26" xfId="3" applyNumberFormat="1" applyFont="1" applyFill="1" applyBorder="1" applyAlignment="1" applyProtection="1"/>
    <xf numFmtId="166" fontId="10" fillId="0" borderId="26" xfId="3" applyNumberFormat="1" applyFont="1" applyFill="1" applyBorder="1" applyAlignment="1" applyProtection="1">
      <protection locked="0"/>
    </xf>
    <xf numFmtId="166" fontId="10" fillId="4" borderId="36" xfId="3" applyNumberFormat="1" applyFont="1" applyFill="1" applyBorder="1" applyAlignment="1" applyProtection="1"/>
    <xf numFmtId="166" fontId="10" fillId="5" borderId="0" xfId="3" applyNumberFormat="1" applyFont="1" applyFill="1" applyBorder="1" applyAlignment="1" applyProtection="1"/>
    <xf numFmtId="166" fontId="10" fillId="5" borderId="0" xfId="3" applyNumberFormat="1" applyFont="1" applyFill="1" applyBorder="1" applyAlignment="1" applyProtection="1">
      <protection locked="0"/>
    </xf>
    <xf numFmtId="166" fontId="10" fillId="5" borderId="23" xfId="3" applyNumberFormat="1" applyFont="1" applyFill="1" applyBorder="1" applyAlignment="1" applyProtection="1"/>
    <xf numFmtId="166" fontId="10" fillId="0" borderId="12" xfId="3" applyNumberFormat="1" applyFont="1" applyFill="1" applyBorder="1" applyAlignment="1" applyProtection="1">
      <protection locked="0"/>
    </xf>
    <xf numFmtId="166" fontId="10" fillId="0" borderId="36" xfId="3" applyNumberFormat="1" applyFont="1" applyFill="1" applyBorder="1" applyAlignment="1" applyProtection="1">
      <protection locked="0"/>
    </xf>
    <xf numFmtId="166" fontId="7" fillId="0" borderId="37" xfId="3" applyNumberFormat="1" applyFont="1" applyFill="1" applyBorder="1" applyAlignment="1" applyProtection="1">
      <protection locked="0"/>
    </xf>
    <xf numFmtId="1" fontId="11" fillId="0" borderId="4" xfId="0" applyNumberFormat="1" applyFont="1" applyFill="1" applyBorder="1" applyAlignment="1" applyProtection="1">
      <alignment horizontal="center"/>
    </xf>
    <xf numFmtId="166" fontId="7" fillId="0" borderId="35" xfId="3" applyNumberFormat="1" applyFont="1" applyFill="1" applyBorder="1" applyAlignment="1" applyProtection="1">
      <alignment horizontal="center" wrapText="1"/>
    </xf>
    <xf numFmtId="0" fontId="0" fillId="0" borderId="1" xfId="0" applyFill="1" applyBorder="1"/>
    <xf numFmtId="0" fontId="0" fillId="0" borderId="0" xfId="0" applyFill="1"/>
    <xf numFmtId="10" fontId="10" fillId="0" borderId="2" xfId="0" applyNumberFormat="1" applyFont="1" applyFill="1" applyBorder="1" applyAlignment="1" applyProtection="1">
      <protection locked="0"/>
    </xf>
    <xf numFmtId="1" fontId="13" fillId="0" borderId="19" xfId="0" applyNumberFormat="1" applyFont="1" applyFill="1" applyBorder="1"/>
    <xf numFmtId="166" fontId="0" fillId="0" borderId="1" xfId="0" applyNumberFormat="1" applyBorder="1"/>
    <xf numFmtId="166" fontId="0" fillId="0" borderId="0" xfId="0" applyNumberFormat="1"/>
    <xf numFmtId="166" fontId="6" fillId="4" borderId="1" xfId="0" applyNumberFormat="1" applyFont="1" applyFill="1" applyBorder="1"/>
    <xf numFmtId="166" fontId="0" fillId="4" borderId="1" xfId="0" applyNumberFormat="1" applyFill="1" applyBorder="1"/>
    <xf numFmtId="166" fontId="0" fillId="0" borderId="1" xfId="0" applyNumberFormat="1" applyFill="1" applyBorder="1"/>
    <xf numFmtId="1" fontId="11" fillId="3" borderId="11" xfId="0" applyNumberFormat="1" applyFont="1" applyFill="1" applyBorder="1" applyAlignment="1" applyProtection="1">
      <alignment horizontal="center"/>
    </xf>
    <xf numFmtId="1" fontId="11" fillId="3" borderId="12" xfId="0" applyNumberFormat="1" applyFont="1" applyFill="1" applyBorder="1" applyAlignment="1" applyProtection="1">
      <alignment horizontal="center"/>
    </xf>
    <xf numFmtId="0" fontId="9" fillId="2" borderId="3" xfId="0" applyFont="1" applyFill="1" applyBorder="1" applyAlignment="1" applyProtection="1">
      <alignment horizontal="center"/>
    </xf>
    <xf numFmtId="0" fontId="9" fillId="2" borderId="4" xfId="0" applyFont="1" applyFill="1" applyBorder="1" applyAlignment="1" applyProtection="1">
      <alignment horizontal="center"/>
    </xf>
    <xf numFmtId="44" fontId="7" fillId="0" borderId="0" xfId="3" applyFont="1" applyFill="1" applyAlignment="1" applyProtection="1">
      <alignment horizontal="left"/>
    </xf>
    <xf numFmtId="1" fontId="11" fillId="0" borderId="7" xfId="0" applyNumberFormat="1" applyFont="1" applyFill="1" applyBorder="1" applyAlignment="1" applyProtection="1">
      <alignment horizontal="center"/>
    </xf>
    <xf numFmtId="0" fontId="7" fillId="0" borderId="8" xfId="0" applyFont="1" applyBorder="1" applyProtection="1"/>
    <xf numFmtId="1" fontId="11" fillId="0" borderId="11" xfId="0" applyNumberFormat="1" applyFont="1" applyFill="1" applyBorder="1" applyAlignment="1" applyProtection="1">
      <alignment horizontal="center"/>
    </xf>
    <xf numFmtId="1" fontId="11" fillId="0" borderId="12" xfId="0" applyNumberFormat="1" applyFont="1" applyFill="1" applyBorder="1" applyAlignment="1" applyProtection="1">
      <alignment horizontal="center"/>
    </xf>
    <xf numFmtId="1" fontId="11" fillId="0" borderId="13" xfId="0" applyNumberFormat="1" applyFont="1" applyFill="1" applyBorder="1" applyAlignment="1" applyProtection="1">
      <alignment horizontal="center"/>
    </xf>
    <xf numFmtId="1" fontId="11" fillId="0" borderId="34" xfId="0" applyNumberFormat="1" applyFont="1" applyFill="1" applyBorder="1" applyAlignment="1" applyProtection="1">
      <alignment horizontal="center"/>
    </xf>
    <xf numFmtId="1" fontId="11" fillId="0" borderId="14" xfId="0" applyNumberFormat="1" applyFont="1" applyFill="1" applyBorder="1" applyAlignment="1" applyProtection="1">
      <alignment horizontal="center"/>
    </xf>
  </cellXfs>
  <cellStyles count="81">
    <cellStyle name="Comma 2" xfId="2" xr:uid="{00000000-0005-0000-0000-000000000000}"/>
    <cellStyle name="Currency 2" xfId="3" xr:uid="{00000000-0005-0000-0000-000001000000}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0" builtinId="9" hidden="1"/>
    <cellStyle name="Followed Hyperlink" xfId="72" builtinId="9" hidden="1"/>
    <cellStyle name="Followed Hyperlink" xfId="74" builtinId="9" hidden="1"/>
    <cellStyle name="Followed Hyperlink" xfId="76" builtinId="9" hidden="1"/>
    <cellStyle name="Followed Hyperlink" xfId="78" builtinId="9" hidden="1"/>
    <cellStyle name="Followed Hyperlink" xfId="80" builtinId="9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Hyperlink" xfId="77" builtinId="8" hidden="1"/>
    <cellStyle name="Hyperlink" xfId="79" builtinId="8" hidden="1"/>
    <cellStyle name="Normal" xfId="0" builtinId="0"/>
    <cellStyle name="Normal 2" xfId="4" xr:uid="{00000000-0005-0000-0000-00004D000000}"/>
    <cellStyle name="Normal_Sheet1" xfId="6" xr:uid="{00000000-0005-0000-0000-00004E000000}"/>
    <cellStyle name="Percent" xfId="1" builtinId="5"/>
    <cellStyle name="Percent 2" xfId="5" xr:uid="{00000000-0005-0000-0000-000050000000}"/>
  </cellStyles>
  <dxfs count="69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69850</xdr:colOff>
      <xdr:row>0</xdr:row>
      <xdr:rowOff>121285</xdr:rowOff>
    </xdr:from>
    <xdr:to>
      <xdr:col>4</xdr:col>
      <xdr:colOff>520065</xdr:colOff>
      <xdr:row>0</xdr:row>
      <xdr:rowOff>781685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87400" y="121285"/>
          <a:ext cx="1694815" cy="660400"/>
        </a:xfrm>
        <a:prstGeom prst="rect">
          <a:avLst/>
        </a:prstGeom>
      </xdr:spPr>
    </xdr:pic>
    <xdr:clientData/>
  </xdr:twoCellAnchor>
  <xdr:twoCellAnchor editAs="oneCell">
    <xdr:from>
      <xdr:col>8</xdr:col>
      <xdr:colOff>158750</xdr:colOff>
      <xdr:row>0</xdr:row>
      <xdr:rowOff>69850</xdr:rowOff>
    </xdr:from>
    <xdr:to>
      <xdr:col>10</xdr:col>
      <xdr:colOff>308610</xdr:colOff>
      <xdr:row>0</xdr:row>
      <xdr:rowOff>726440</xdr:rowOff>
    </xdr:to>
    <xdr:pic>
      <xdr:nvPicPr>
        <xdr:cNvPr id="3" name="Picture 2" descr="C:\Users\Brandon Ho\Desktop\20120601 TechnoServe - AAF-TAF\tns_english_notag_color_rgb.jpg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99000" y="69850"/>
          <a:ext cx="1496060" cy="65659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E6:J22"/>
  <sheetViews>
    <sheetView showGridLines="0" tabSelected="1" zoomScale="110" zoomScaleNormal="110" workbookViewId="0">
      <selection activeCell="C9" sqref="C9"/>
    </sheetView>
  </sheetViews>
  <sheetFormatPr baseColWidth="10" defaultColWidth="8.83203125" defaultRowHeight="15" x14ac:dyDescent="0.2"/>
  <cols>
    <col min="5" max="5" width="23.5" bestFit="1" customWidth="1"/>
    <col min="6" max="6" width="17.33203125" customWidth="1"/>
    <col min="7" max="7" width="2" style="1" customWidth="1"/>
    <col min="8" max="8" width="16.5" customWidth="1"/>
    <col min="9" max="9" width="2" style="1" customWidth="1"/>
    <col min="10" max="10" width="20.33203125" customWidth="1"/>
  </cols>
  <sheetData>
    <row r="6" spans="5:10" x14ac:dyDescent="0.2">
      <c r="E6" s="3"/>
      <c r="F6" s="6" t="s">
        <v>84</v>
      </c>
      <c r="G6" s="6"/>
      <c r="H6" s="6" t="s">
        <v>1</v>
      </c>
      <c r="I6" s="6"/>
      <c r="J6" s="6" t="s">
        <v>58</v>
      </c>
    </row>
    <row r="7" spans="5:10" x14ac:dyDescent="0.2">
      <c r="E7" s="2" t="s">
        <v>46</v>
      </c>
      <c r="F7" s="162">
        <f>'Detailed Budget'!AF22</f>
        <v>0</v>
      </c>
      <c r="G7" s="162">
        <f>'Detailed Budget'!U22</f>
        <v>0</v>
      </c>
      <c r="H7" s="162">
        <f>'Detailed Budget'!AH22</f>
        <v>0</v>
      </c>
      <c r="I7" s="162">
        <f>'Detailed Budget'!W22</f>
        <v>0</v>
      </c>
      <c r="J7" s="162">
        <f>F7+H7</f>
        <v>0</v>
      </c>
    </row>
    <row r="8" spans="5:10" x14ac:dyDescent="0.2">
      <c r="E8" s="2" t="s">
        <v>51</v>
      </c>
      <c r="F8" s="162">
        <f>'Detailed Budget'!AF45</f>
        <v>0</v>
      </c>
      <c r="G8" s="162">
        <f>'Detailed Budget'!U45</f>
        <v>0</v>
      </c>
      <c r="H8" s="162">
        <f>'Detailed Budget'!AH45</f>
        <v>0</v>
      </c>
      <c r="I8" s="162">
        <f>'Detailed Budget'!W45</f>
        <v>0</v>
      </c>
      <c r="J8" s="162">
        <f t="shared" ref="J8:J16" si="0">F8+H8</f>
        <v>0</v>
      </c>
    </row>
    <row r="9" spans="5:10" x14ac:dyDescent="0.2">
      <c r="E9" s="2" t="s">
        <v>52</v>
      </c>
      <c r="F9" s="162">
        <f>'Detailed Budget'!AF51</f>
        <v>0</v>
      </c>
      <c r="G9" s="162">
        <f>'Detailed Budget'!U51</f>
        <v>0</v>
      </c>
      <c r="H9" s="162">
        <f>'Detailed Budget'!AH51</f>
        <v>0</v>
      </c>
      <c r="I9" s="162">
        <f>'Detailed Budget'!W51</f>
        <v>0</v>
      </c>
      <c r="J9" s="162">
        <f t="shared" si="0"/>
        <v>0</v>
      </c>
    </row>
    <row r="10" spans="5:10" s="1" customFormat="1" x14ac:dyDescent="0.2">
      <c r="E10" s="2" t="s">
        <v>63</v>
      </c>
      <c r="F10" s="162">
        <f>'Detailed Budget'!AF63</f>
        <v>0</v>
      </c>
      <c r="G10" s="162">
        <f>'Detailed Budget'!U63</f>
        <v>0</v>
      </c>
      <c r="H10" s="162">
        <f>'Detailed Budget'!AH63</f>
        <v>0</v>
      </c>
      <c r="I10" s="162">
        <f>'Detailed Budget'!W63</f>
        <v>0</v>
      </c>
      <c r="J10" s="162">
        <f t="shared" si="0"/>
        <v>0</v>
      </c>
    </row>
    <row r="11" spans="5:10" x14ac:dyDescent="0.2">
      <c r="E11" s="2" t="s">
        <v>53</v>
      </c>
      <c r="F11" s="162">
        <f>'Detailed Budget'!AF74</f>
        <v>0</v>
      </c>
      <c r="G11" s="162">
        <f>'Detailed Budget'!U74</f>
        <v>0</v>
      </c>
      <c r="H11" s="162">
        <f>'Detailed Budget'!AH74</f>
        <v>0</v>
      </c>
      <c r="I11" s="162">
        <f>'Detailed Budget'!W74</f>
        <v>0</v>
      </c>
      <c r="J11" s="162">
        <f t="shared" si="0"/>
        <v>0</v>
      </c>
    </row>
    <row r="12" spans="5:10" x14ac:dyDescent="0.2">
      <c r="E12" s="2" t="s">
        <v>68</v>
      </c>
      <c r="F12" s="162">
        <f>'Detailed Budget'!AF79</f>
        <v>0</v>
      </c>
      <c r="G12" s="162">
        <f>'Detailed Budget'!U79</f>
        <v>0</v>
      </c>
      <c r="H12" s="162">
        <f>'Detailed Budget'!AH79</f>
        <v>0</v>
      </c>
      <c r="I12" s="162">
        <f>'Detailed Budget'!W79</f>
        <v>0</v>
      </c>
      <c r="J12" s="162">
        <f t="shared" si="0"/>
        <v>0</v>
      </c>
    </row>
    <row r="13" spans="5:10" x14ac:dyDescent="0.2">
      <c r="E13" s="2" t="s">
        <v>54</v>
      </c>
      <c r="F13" s="163">
        <f>'Detailed Budget'!AF84</f>
        <v>0</v>
      </c>
      <c r="G13" s="162">
        <f>'Detailed Budget'!U84</f>
        <v>0</v>
      </c>
      <c r="H13" s="163">
        <f>'Detailed Budget'!AH84</f>
        <v>0</v>
      </c>
      <c r="I13" s="162">
        <f>'Detailed Budget'!W84</f>
        <v>0</v>
      </c>
      <c r="J13" s="162">
        <f t="shared" si="0"/>
        <v>0</v>
      </c>
    </row>
    <row r="14" spans="5:10" x14ac:dyDescent="0.2">
      <c r="E14" s="2" t="s">
        <v>55</v>
      </c>
      <c r="F14" s="162">
        <f>'Detailed Budget'!AF90</f>
        <v>0</v>
      </c>
      <c r="G14" s="162">
        <f>'Detailed Budget'!U81</f>
        <v>1</v>
      </c>
      <c r="H14" s="162">
        <f>'Detailed Budget'!AH90</f>
        <v>0</v>
      </c>
      <c r="I14" s="162">
        <f>'Detailed Budget'!W90</f>
        <v>0</v>
      </c>
      <c r="J14" s="162">
        <f t="shared" si="0"/>
        <v>0</v>
      </c>
    </row>
    <row r="15" spans="5:10" s="1" customFormat="1" x14ac:dyDescent="0.2">
      <c r="E15" s="4" t="s">
        <v>64</v>
      </c>
      <c r="F15" s="164">
        <f>SUM(F7:F14)</f>
        <v>0</v>
      </c>
      <c r="G15" s="164"/>
      <c r="H15" s="164">
        <f>SUM(H7:H14)</f>
        <v>0</v>
      </c>
      <c r="I15" s="164"/>
      <c r="J15" s="165">
        <f>F15+H15</f>
        <v>0</v>
      </c>
    </row>
    <row r="16" spans="5:10" x14ac:dyDescent="0.2">
      <c r="E16" s="158" t="s">
        <v>56</v>
      </c>
      <c r="F16" s="166">
        <f>'Detailed Budget'!AF94</f>
        <v>0</v>
      </c>
      <c r="G16" s="166">
        <f>'Detailed Budget'!U94</f>
        <v>0</v>
      </c>
      <c r="H16" s="166">
        <f>'Detailed Budget'!AH94</f>
        <v>0</v>
      </c>
      <c r="I16" s="166">
        <f>'Detailed Budget'!W94</f>
        <v>0</v>
      </c>
      <c r="J16" s="162">
        <f t="shared" si="0"/>
        <v>0</v>
      </c>
    </row>
    <row r="17" spans="5:10" x14ac:dyDescent="0.2">
      <c r="E17" s="4" t="s">
        <v>57</v>
      </c>
      <c r="F17" s="164">
        <f>SUM(F15:F16)</f>
        <v>0</v>
      </c>
      <c r="G17" s="164">
        <f>'Detailed Budget'!U95</f>
        <v>0</v>
      </c>
      <c r="H17" s="164">
        <f>SUM(H15:H16)</f>
        <v>0</v>
      </c>
      <c r="I17" s="164">
        <f>'Detailed Budget'!W95</f>
        <v>0</v>
      </c>
      <c r="J17" s="165">
        <f>F17+H17</f>
        <v>0</v>
      </c>
    </row>
    <row r="18" spans="5:10" x14ac:dyDescent="0.2">
      <c r="F18" s="5"/>
    </row>
    <row r="21" spans="5:10" x14ac:dyDescent="0.2">
      <c r="E21" s="100"/>
      <c r="F21" s="159"/>
      <c r="G21" s="159"/>
      <c r="H21" s="159"/>
      <c r="I21" s="159"/>
      <c r="J21" s="159"/>
    </row>
    <row r="22" spans="5:10" x14ac:dyDescent="0.2">
      <c r="E22" s="159"/>
      <c r="F22" s="159"/>
      <c r="G22" s="159"/>
      <c r="H22" s="159"/>
      <c r="I22" s="159"/>
      <c r="J22" s="159"/>
    </row>
  </sheetData>
  <pageMargins left="0.7" right="0.7" top="0.75" bottom="0.75" header="0.3" footer="0.3"/>
  <pageSetup paperSize="9" orientation="portrait" horizontalDpi="4294967292" verticalDpi="4294967292"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AK100"/>
  <sheetViews>
    <sheetView showGridLines="0" zoomScale="120" zoomScaleNormal="120" workbookViewId="0">
      <selection activeCell="AJ96" sqref="AJ96"/>
    </sheetView>
  </sheetViews>
  <sheetFormatPr baseColWidth="10" defaultColWidth="8.83203125" defaultRowHeight="12" x14ac:dyDescent="0.15"/>
  <cols>
    <col min="1" max="1" width="1.33203125" style="11" customWidth="1"/>
    <col min="2" max="2" width="3.1640625" style="11" hidden="1" customWidth="1"/>
    <col min="3" max="3" width="8.83203125" style="11"/>
    <col min="4" max="4" width="17.83203125" style="11" customWidth="1"/>
    <col min="5" max="7" width="8.83203125" style="11"/>
    <col min="8" max="8" width="10.33203125" style="104" customWidth="1"/>
    <col min="9" max="9" width="8.83203125" style="11"/>
    <col min="10" max="10" width="10.33203125" style="104" customWidth="1"/>
    <col min="11" max="11" width="8.83203125" style="11"/>
    <col min="12" max="12" width="9.83203125" style="104" bestFit="1" customWidth="1"/>
    <col min="13" max="13" width="8.83203125" style="11"/>
    <col min="14" max="14" width="11" style="104" customWidth="1"/>
    <col min="15" max="15" width="8.83203125" style="11"/>
    <col min="16" max="16" width="11.33203125" style="104" customWidth="1"/>
    <col min="17" max="17" width="8.83203125" style="11"/>
    <col min="18" max="18" width="9.83203125" style="104" bestFit="1" customWidth="1"/>
    <col min="19" max="19" width="8.83203125" style="11"/>
    <col min="20" max="20" width="9.33203125" style="104" bestFit="1" customWidth="1"/>
    <col min="21" max="21" width="8.83203125" style="11"/>
    <col min="22" max="22" width="10.83203125" style="104" customWidth="1"/>
    <col min="23" max="23" width="8.83203125" style="11"/>
    <col min="24" max="24" width="9.83203125" style="104" bestFit="1" customWidth="1"/>
    <col min="25" max="25" width="8.83203125" style="11"/>
    <col min="26" max="26" width="10.83203125" style="104" customWidth="1"/>
    <col min="27" max="27" width="8.83203125" style="11"/>
    <col min="28" max="28" width="10.33203125" style="104" customWidth="1"/>
    <col min="29" max="29" width="8.83203125" style="11"/>
    <col min="30" max="30" width="9.83203125" style="104" bestFit="1" customWidth="1"/>
    <col min="31" max="31" width="8.83203125" style="11"/>
    <col min="32" max="32" width="11.1640625" style="104" customWidth="1"/>
    <col min="33" max="33" width="11.5" style="100" customWidth="1"/>
    <col min="34" max="34" width="11" style="108" customWidth="1"/>
    <col min="35" max="35" width="8.83203125" style="11"/>
    <col min="36" max="36" width="11.33203125" style="104" customWidth="1"/>
    <col min="37" max="37" width="48.33203125" style="11" customWidth="1"/>
    <col min="38" max="16384" width="8.83203125" style="11"/>
  </cols>
  <sheetData>
    <row r="1" spans="3:37" ht="65.5" customHeight="1" x14ac:dyDescent="0.15">
      <c r="C1" s="7"/>
      <c r="D1" s="8"/>
      <c r="E1" s="9"/>
      <c r="F1" s="8"/>
      <c r="G1" s="10"/>
      <c r="H1" s="103"/>
      <c r="I1" s="10"/>
      <c r="J1" s="103"/>
      <c r="K1" s="10"/>
      <c r="L1" s="103"/>
      <c r="M1" s="10"/>
      <c r="N1" s="103"/>
      <c r="O1" s="10"/>
      <c r="P1" s="103"/>
      <c r="Q1" s="10"/>
      <c r="R1" s="103"/>
      <c r="S1" s="10"/>
      <c r="T1" s="103"/>
      <c r="U1" s="10"/>
      <c r="V1" s="103"/>
      <c r="W1" s="10"/>
      <c r="X1" s="103"/>
      <c r="Y1" s="10"/>
      <c r="Z1" s="103"/>
      <c r="AA1" s="10"/>
      <c r="AB1" s="103"/>
      <c r="AC1" s="10"/>
      <c r="AD1" s="103"/>
      <c r="AE1" s="10"/>
      <c r="AF1" s="103"/>
      <c r="AG1" s="10"/>
      <c r="AH1" s="103"/>
      <c r="AI1" s="10"/>
      <c r="AJ1" s="103"/>
    </row>
    <row r="2" spans="3:37" x14ac:dyDescent="0.15">
      <c r="C2" s="8"/>
      <c r="D2" s="8"/>
      <c r="E2" s="9"/>
      <c r="F2" s="8"/>
      <c r="G2" s="10"/>
      <c r="H2" s="105"/>
      <c r="I2" s="12"/>
      <c r="J2" s="105"/>
      <c r="K2" s="12"/>
      <c r="L2" s="105"/>
      <c r="M2" s="10"/>
      <c r="N2" s="105"/>
      <c r="O2" s="12"/>
      <c r="P2" s="105"/>
      <c r="Q2" s="12"/>
      <c r="R2" s="105"/>
      <c r="S2" s="10"/>
      <c r="T2" s="105"/>
      <c r="U2" s="12"/>
      <c r="V2" s="105"/>
      <c r="W2" s="12"/>
      <c r="X2" s="105"/>
      <c r="Y2" s="10"/>
      <c r="Z2" s="105"/>
      <c r="AA2" s="12"/>
      <c r="AB2" s="105"/>
      <c r="AC2" s="12"/>
      <c r="AD2" s="105"/>
      <c r="AE2" s="12"/>
      <c r="AF2" s="105"/>
      <c r="AG2" s="12"/>
      <c r="AH2" s="105"/>
      <c r="AI2" s="12"/>
      <c r="AJ2" s="105"/>
    </row>
    <row r="3" spans="3:37" x14ac:dyDescent="0.15">
      <c r="C3" s="13"/>
      <c r="D3" s="169" t="s">
        <v>2</v>
      </c>
      <c r="E3" s="170"/>
      <c r="F3" s="14"/>
      <c r="G3" s="15"/>
      <c r="H3" s="105"/>
      <c r="I3" s="12"/>
      <c r="J3" s="105"/>
      <c r="K3" s="12"/>
      <c r="L3" s="105"/>
      <c r="M3" s="15"/>
      <c r="N3" s="105"/>
      <c r="O3" s="12"/>
      <c r="P3" s="105"/>
      <c r="Q3" s="12"/>
      <c r="R3" s="105"/>
      <c r="S3" s="15"/>
      <c r="T3" s="105"/>
      <c r="U3" s="12"/>
      <c r="V3" s="105"/>
      <c r="W3" s="12"/>
      <c r="X3" s="105"/>
      <c r="Y3" s="15"/>
      <c r="Z3" s="105"/>
      <c r="AA3" s="12"/>
      <c r="AB3" s="105"/>
      <c r="AC3" s="12"/>
      <c r="AD3" s="105"/>
      <c r="AE3" s="12"/>
      <c r="AF3" s="105"/>
      <c r="AG3" s="12"/>
      <c r="AH3" s="105"/>
      <c r="AI3" s="12"/>
      <c r="AJ3" s="105"/>
    </row>
    <row r="4" spans="3:37" ht="13" x14ac:dyDescent="0.15">
      <c r="C4" s="13"/>
      <c r="D4" s="16" t="s">
        <v>3</v>
      </c>
      <c r="E4" s="17">
        <v>0</v>
      </c>
      <c r="F4" s="14"/>
      <c r="G4" s="15"/>
      <c r="H4" s="106"/>
      <c r="I4" s="18"/>
      <c r="J4" s="106"/>
      <c r="K4" s="15"/>
      <c r="L4" s="107"/>
      <c r="M4" s="15"/>
      <c r="N4" s="106"/>
      <c r="O4" s="18"/>
      <c r="P4" s="106"/>
      <c r="Q4" s="15"/>
      <c r="R4" s="107"/>
      <c r="S4" s="15"/>
      <c r="T4" s="106"/>
      <c r="U4" s="18"/>
      <c r="V4" s="106"/>
      <c r="W4" s="15"/>
      <c r="X4" s="107"/>
      <c r="Y4" s="15"/>
      <c r="Z4" s="106"/>
      <c r="AA4" s="18"/>
      <c r="AB4" s="106"/>
      <c r="AC4" s="15"/>
      <c r="AD4" s="107"/>
      <c r="AE4" s="15"/>
      <c r="AF4" s="107"/>
      <c r="AG4" s="18"/>
      <c r="AH4" s="106"/>
      <c r="AI4" s="15"/>
      <c r="AJ4" s="107"/>
    </row>
    <row r="5" spans="3:37" x14ac:dyDescent="0.15">
      <c r="C5" s="13"/>
      <c r="D5" s="19" t="s">
        <v>4</v>
      </c>
      <c r="E5" s="17">
        <v>0</v>
      </c>
      <c r="F5" s="14"/>
      <c r="G5" s="15"/>
      <c r="H5" s="171"/>
      <c r="I5" s="171"/>
      <c r="J5" s="171"/>
      <c r="K5" s="171"/>
      <c r="L5" s="171"/>
      <c r="M5" s="15"/>
      <c r="N5" s="171"/>
      <c r="O5" s="171"/>
      <c r="P5" s="171"/>
      <c r="Q5" s="171"/>
      <c r="R5" s="171"/>
      <c r="S5" s="15"/>
      <c r="T5" s="171"/>
      <c r="U5" s="171"/>
      <c r="V5" s="171"/>
      <c r="W5" s="171"/>
      <c r="X5" s="171"/>
      <c r="Y5" s="15"/>
      <c r="Z5" s="171"/>
      <c r="AA5" s="171"/>
      <c r="AB5" s="171"/>
      <c r="AC5" s="171"/>
      <c r="AD5" s="171"/>
    </row>
    <row r="6" spans="3:37" ht="13" thickBot="1" x14ac:dyDescent="0.2">
      <c r="C6" s="20"/>
      <c r="D6" s="20"/>
      <c r="E6" s="21"/>
      <c r="F6" s="20"/>
      <c r="G6" s="22"/>
      <c r="H6" s="109"/>
      <c r="I6" s="22"/>
      <c r="J6" s="109"/>
      <c r="K6" s="22"/>
      <c r="L6" s="109"/>
      <c r="M6" s="22"/>
      <c r="N6" s="109"/>
      <c r="O6" s="22"/>
      <c r="P6" s="109"/>
      <c r="Q6" s="22"/>
      <c r="R6" s="109"/>
      <c r="S6" s="22"/>
      <c r="T6" s="109"/>
      <c r="U6" s="22"/>
      <c r="V6" s="109"/>
      <c r="W6" s="22"/>
      <c r="X6" s="109"/>
      <c r="Y6" s="22"/>
      <c r="Z6" s="109"/>
      <c r="AA6" s="22"/>
      <c r="AB6" s="109"/>
      <c r="AC6" s="22"/>
      <c r="AD6" s="109"/>
      <c r="AE6" s="22"/>
      <c r="AF6" s="109"/>
      <c r="AG6" s="22"/>
      <c r="AH6" s="109"/>
      <c r="AI6" s="22"/>
      <c r="AJ6" s="109"/>
    </row>
    <row r="7" spans="3:37" ht="13" thickTop="1" x14ac:dyDescent="0.15">
      <c r="C7" s="23"/>
      <c r="D7" s="24"/>
      <c r="E7" s="25"/>
      <c r="F7" s="26"/>
      <c r="G7" s="172"/>
      <c r="H7" s="173"/>
      <c r="I7" s="173"/>
      <c r="J7" s="173"/>
      <c r="K7" s="27"/>
      <c r="L7" s="110"/>
      <c r="M7" s="172"/>
      <c r="N7" s="173"/>
      <c r="O7" s="173"/>
      <c r="P7" s="173"/>
      <c r="Q7" s="27"/>
      <c r="R7" s="110"/>
      <c r="S7" s="172"/>
      <c r="T7" s="173"/>
      <c r="U7" s="173"/>
      <c r="V7" s="173"/>
      <c r="W7" s="27"/>
      <c r="X7" s="110"/>
      <c r="Y7" s="172"/>
      <c r="Z7" s="173"/>
      <c r="AA7" s="173"/>
      <c r="AB7" s="173"/>
      <c r="AC7" s="27"/>
      <c r="AD7" s="110"/>
      <c r="AE7" s="27"/>
      <c r="AF7" s="110"/>
      <c r="AG7" s="27"/>
      <c r="AH7" s="110"/>
      <c r="AI7" s="27"/>
      <c r="AJ7" s="111"/>
      <c r="AK7" s="111"/>
    </row>
    <row r="8" spans="3:37" ht="13" thickBot="1" x14ac:dyDescent="0.2">
      <c r="C8" s="28"/>
      <c r="D8" s="29"/>
      <c r="E8" s="30" t="s">
        <v>5</v>
      </c>
      <c r="F8" s="31" t="s">
        <v>5</v>
      </c>
      <c r="G8" s="167" t="s">
        <v>69</v>
      </c>
      <c r="H8" s="168"/>
      <c r="I8" s="167" t="s">
        <v>70</v>
      </c>
      <c r="J8" s="168"/>
      <c r="K8" s="167" t="s">
        <v>71</v>
      </c>
      <c r="L8" s="168"/>
      <c r="M8" s="167" t="s">
        <v>72</v>
      </c>
      <c r="N8" s="168"/>
      <c r="O8" s="167" t="s">
        <v>73</v>
      </c>
      <c r="P8" s="168"/>
      <c r="Q8" s="167" t="s">
        <v>74</v>
      </c>
      <c r="R8" s="168"/>
      <c r="S8" s="167" t="s">
        <v>75</v>
      </c>
      <c r="T8" s="168"/>
      <c r="U8" s="167" t="s">
        <v>76</v>
      </c>
      <c r="V8" s="168"/>
      <c r="W8" s="167" t="s">
        <v>86</v>
      </c>
      <c r="X8" s="168"/>
      <c r="Y8" s="167" t="s">
        <v>77</v>
      </c>
      <c r="Z8" s="168"/>
      <c r="AA8" s="167" t="s">
        <v>78</v>
      </c>
      <c r="AB8" s="168"/>
      <c r="AC8" s="167" t="s">
        <v>79</v>
      </c>
      <c r="AD8" s="168"/>
      <c r="AE8" s="176" t="s">
        <v>83</v>
      </c>
      <c r="AF8" s="178"/>
      <c r="AG8" s="174" t="s">
        <v>1</v>
      </c>
      <c r="AH8" s="175"/>
      <c r="AI8" s="176" t="s">
        <v>85</v>
      </c>
      <c r="AJ8" s="177"/>
      <c r="AK8" s="156" t="s">
        <v>94</v>
      </c>
    </row>
    <row r="9" spans="3:37" ht="28" thickTop="1" thickBot="1" x14ac:dyDescent="0.2">
      <c r="C9" s="32" t="s">
        <v>6</v>
      </c>
      <c r="D9" s="33"/>
      <c r="E9" s="34" t="s">
        <v>43</v>
      </c>
      <c r="F9" s="35" t="s">
        <v>0</v>
      </c>
      <c r="G9" s="36" t="s">
        <v>44</v>
      </c>
      <c r="H9" s="112" t="s">
        <v>7</v>
      </c>
      <c r="I9" s="36" t="s">
        <v>44</v>
      </c>
      <c r="J9" s="113" t="s">
        <v>7</v>
      </c>
      <c r="K9" s="36" t="s">
        <v>44</v>
      </c>
      <c r="L9" s="114" t="s">
        <v>7</v>
      </c>
      <c r="M9" s="36" t="s">
        <v>44</v>
      </c>
      <c r="N9" s="112" t="s">
        <v>7</v>
      </c>
      <c r="O9" s="36" t="s">
        <v>44</v>
      </c>
      <c r="P9" s="113" t="s">
        <v>7</v>
      </c>
      <c r="Q9" s="36" t="s">
        <v>44</v>
      </c>
      <c r="R9" s="114" t="s">
        <v>7</v>
      </c>
      <c r="S9" s="36" t="s">
        <v>44</v>
      </c>
      <c r="T9" s="112" t="s">
        <v>7</v>
      </c>
      <c r="U9" s="36" t="s">
        <v>44</v>
      </c>
      <c r="V9" s="113" t="s">
        <v>7</v>
      </c>
      <c r="W9" s="36" t="s">
        <v>44</v>
      </c>
      <c r="X9" s="114" t="s">
        <v>7</v>
      </c>
      <c r="Y9" s="36" t="s">
        <v>44</v>
      </c>
      <c r="Z9" s="112" t="s">
        <v>7</v>
      </c>
      <c r="AA9" s="36" t="s">
        <v>44</v>
      </c>
      <c r="AB9" s="113" t="s">
        <v>7</v>
      </c>
      <c r="AC9" s="36" t="s">
        <v>44</v>
      </c>
      <c r="AD9" s="114" t="s">
        <v>7</v>
      </c>
      <c r="AE9" s="36" t="s">
        <v>44</v>
      </c>
      <c r="AF9" s="114" t="s">
        <v>7</v>
      </c>
      <c r="AG9" s="36" t="s">
        <v>44</v>
      </c>
      <c r="AH9" s="113" t="s">
        <v>7</v>
      </c>
      <c r="AI9" s="36" t="s">
        <v>44</v>
      </c>
      <c r="AJ9" s="115" t="s">
        <v>7</v>
      </c>
      <c r="AK9" s="157" t="s">
        <v>95</v>
      </c>
    </row>
    <row r="10" spans="3:37" ht="13" thickTop="1" x14ac:dyDescent="0.15">
      <c r="C10" s="37" t="s">
        <v>46</v>
      </c>
      <c r="D10" s="38"/>
      <c r="E10" s="39"/>
      <c r="F10" s="40"/>
      <c r="G10" s="41"/>
      <c r="H10" s="109"/>
      <c r="I10" s="41"/>
      <c r="J10" s="109"/>
      <c r="K10" s="41"/>
      <c r="L10" s="116"/>
      <c r="M10" s="41"/>
      <c r="N10" s="109"/>
      <c r="O10" s="41"/>
      <c r="P10" s="109"/>
      <c r="Q10" s="41"/>
      <c r="R10" s="116"/>
      <c r="S10" s="41"/>
      <c r="T10" s="109"/>
      <c r="U10" s="41"/>
      <c r="V10" s="109"/>
      <c r="W10" s="41"/>
      <c r="X10" s="116"/>
      <c r="Y10" s="41"/>
      <c r="Z10" s="109"/>
      <c r="AA10" s="41"/>
      <c r="AB10" s="109"/>
      <c r="AC10" s="41"/>
      <c r="AD10" s="116"/>
      <c r="AE10" s="41"/>
      <c r="AF10" s="116"/>
      <c r="AG10" s="41"/>
      <c r="AH10" s="109"/>
      <c r="AI10" s="41"/>
      <c r="AJ10" s="117"/>
      <c r="AK10" s="117"/>
    </row>
    <row r="11" spans="3:37" x14ac:dyDescent="0.15">
      <c r="C11" s="28" t="s">
        <v>80</v>
      </c>
      <c r="D11" s="29"/>
      <c r="E11" s="39" t="s">
        <v>5</v>
      </c>
      <c r="F11" s="28" t="s">
        <v>5</v>
      </c>
      <c r="G11" s="41"/>
      <c r="H11" s="109"/>
      <c r="I11" s="41"/>
      <c r="J11" s="109"/>
      <c r="K11" s="41"/>
      <c r="L11" s="116"/>
      <c r="M11" s="41"/>
      <c r="N11" s="109"/>
      <c r="O11" s="41"/>
      <c r="P11" s="109"/>
      <c r="Q11" s="41"/>
      <c r="R11" s="116"/>
      <c r="S11" s="41"/>
      <c r="T11" s="109"/>
      <c r="U11" s="41"/>
      <c r="V11" s="109"/>
      <c r="W11" s="41"/>
      <c r="X11" s="116"/>
      <c r="Y11" s="41"/>
      <c r="Z11" s="109"/>
      <c r="AA11" s="41"/>
      <c r="AB11" s="109"/>
      <c r="AC11" s="41"/>
      <c r="AD11" s="116"/>
      <c r="AE11" s="41"/>
      <c r="AF11" s="116"/>
      <c r="AG11" s="41"/>
      <c r="AH11" s="109"/>
      <c r="AI11" s="41"/>
      <c r="AJ11" s="117"/>
      <c r="AK11" s="117"/>
    </row>
    <row r="12" spans="3:37" x14ac:dyDescent="0.15">
      <c r="C12" s="28">
        <v>1</v>
      </c>
      <c r="D12" s="42" t="s">
        <v>88</v>
      </c>
      <c r="E12" s="39">
        <v>0</v>
      </c>
      <c r="F12" s="28" t="s">
        <v>8</v>
      </c>
      <c r="G12" s="43">
        <v>1</v>
      </c>
      <c r="H12" s="118">
        <f t="shared" ref="H12:H16" si="0">G12*$E12</f>
        <v>0</v>
      </c>
      <c r="I12" s="43">
        <v>1</v>
      </c>
      <c r="J12" s="118">
        <f t="shared" ref="J12:J16" si="1">I12*$E12</f>
        <v>0</v>
      </c>
      <c r="K12" s="99">
        <v>1</v>
      </c>
      <c r="L12" s="118">
        <f t="shared" ref="L12:L16" si="2">K12*$E12</f>
        <v>0</v>
      </c>
      <c r="M12" s="43">
        <v>1</v>
      </c>
      <c r="N12" s="118">
        <f t="shared" ref="N12:N16" si="3">M12*$E12</f>
        <v>0</v>
      </c>
      <c r="O12" s="43">
        <v>1</v>
      </c>
      <c r="P12" s="118">
        <f t="shared" ref="P12:P16" si="4">O12*$E12</f>
        <v>0</v>
      </c>
      <c r="Q12" s="99">
        <v>1</v>
      </c>
      <c r="R12" s="118">
        <f t="shared" ref="R12:R16" si="5">Q12*$E12</f>
        <v>0</v>
      </c>
      <c r="S12" s="43">
        <v>1</v>
      </c>
      <c r="T12" s="118">
        <f>S12*$E12</f>
        <v>0</v>
      </c>
      <c r="U12" s="43">
        <v>1</v>
      </c>
      <c r="V12" s="118">
        <f>U12*$E12</f>
        <v>0</v>
      </c>
      <c r="W12" s="99">
        <v>1</v>
      </c>
      <c r="X12" s="118">
        <f>W12*$E12</f>
        <v>0</v>
      </c>
      <c r="Y12" s="43">
        <v>1</v>
      </c>
      <c r="Z12" s="118">
        <f>Y12*$E12</f>
        <v>0</v>
      </c>
      <c r="AA12" s="43">
        <v>1</v>
      </c>
      <c r="AB12" s="118">
        <f>AA12*$E12</f>
        <v>0</v>
      </c>
      <c r="AC12" s="99">
        <v>1</v>
      </c>
      <c r="AD12" s="118">
        <f>AC12*$E12</f>
        <v>0</v>
      </c>
      <c r="AE12" s="41">
        <f t="shared" ref="AE12:AF16" si="6">Q12+O12+M12+K12+I12+G12+AC12+AA12+Y12+W12+U12+S12</f>
        <v>12</v>
      </c>
      <c r="AF12" s="118">
        <f t="shared" si="6"/>
        <v>0</v>
      </c>
      <c r="AG12" s="43">
        <v>12</v>
      </c>
      <c r="AH12" s="118">
        <f>$AG$12*$E$12*(1+$E$4)</f>
        <v>0</v>
      </c>
      <c r="AI12" s="41">
        <f>AG12+AE12</f>
        <v>24</v>
      </c>
      <c r="AJ12" s="119">
        <f>AH12+AF12</f>
        <v>0</v>
      </c>
      <c r="AK12" s="119"/>
    </row>
    <row r="13" spans="3:37" x14ac:dyDescent="0.15">
      <c r="C13" s="28">
        <v>2</v>
      </c>
      <c r="D13" s="42" t="s">
        <v>87</v>
      </c>
      <c r="E13" s="39">
        <v>0</v>
      </c>
      <c r="F13" s="28" t="s">
        <v>8</v>
      </c>
      <c r="G13" s="43">
        <v>1</v>
      </c>
      <c r="H13" s="118">
        <f t="shared" si="0"/>
        <v>0</v>
      </c>
      <c r="I13" s="43">
        <v>1</v>
      </c>
      <c r="J13" s="118">
        <f t="shared" si="1"/>
        <v>0</v>
      </c>
      <c r="K13" s="99">
        <v>1</v>
      </c>
      <c r="L13" s="118">
        <f t="shared" si="2"/>
        <v>0</v>
      </c>
      <c r="M13" s="43">
        <v>1</v>
      </c>
      <c r="N13" s="118">
        <f t="shared" si="3"/>
        <v>0</v>
      </c>
      <c r="O13" s="43">
        <v>1</v>
      </c>
      <c r="P13" s="118">
        <f>O13*$E13</f>
        <v>0</v>
      </c>
      <c r="Q13" s="99">
        <v>1</v>
      </c>
      <c r="R13" s="118">
        <f t="shared" si="5"/>
        <v>0</v>
      </c>
      <c r="S13" s="43">
        <v>1</v>
      </c>
      <c r="T13" s="118">
        <f>S13*$E13</f>
        <v>0</v>
      </c>
      <c r="U13" s="43">
        <v>1</v>
      </c>
      <c r="V13" s="118">
        <f>U13*$E13</f>
        <v>0</v>
      </c>
      <c r="W13" s="99">
        <v>1</v>
      </c>
      <c r="X13" s="118">
        <f>W13*$E13</f>
        <v>0</v>
      </c>
      <c r="Y13" s="43">
        <v>1</v>
      </c>
      <c r="Z13" s="118">
        <f>Y13*$E13</f>
        <v>0</v>
      </c>
      <c r="AA13" s="43">
        <v>1</v>
      </c>
      <c r="AB13" s="118">
        <f>AA13*$E13</f>
        <v>0</v>
      </c>
      <c r="AC13" s="99">
        <v>1</v>
      </c>
      <c r="AD13" s="118">
        <f>AC13*$E13</f>
        <v>0</v>
      </c>
      <c r="AE13" s="41">
        <f t="shared" si="6"/>
        <v>12</v>
      </c>
      <c r="AF13" s="118">
        <f t="shared" si="6"/>
        <v>0</v>
      </c>
      <c r="AG13" s="43">
        <v>12</v>
      </c>
      <c r="AH13" s="118">
        <f>$AG$13*$E$13*(1+$E$4)</f>
        <v>0</v>
      </c>
      <c r="AI13" s="41">
        <f t="shared" ref="AI13:AI16" si="7">AG13+AE13</f>
        <v>24</v>
      </c>
      <c r="AJ13" s="119">
        <f t="shared" ref="AJ13:AJ16" si="8">AH13+AF13</f>
        <v>0</v>
      </c>
      <c r="AK13" s="119"/>
    </row>
    <row r="14" spans="3:37" x14ac:dyDescent="0.15">
      <c r="C14" s="28">
        <v>3</v>
      </c>
      <c r="D14" s="42" t="s">
        <v>89</v>
      </c>
      <c r="E14" s="39">
        <v>0</v>
      </c>
      <c r="F14" s="28" t="s">
        <v>8</v>
      </c>
      <c r="G14" s="99">
        <v>1</v>
      </c>
      <c r="H14" s="118">
        <f t="shared" si="0"/>
        <v>0</v>
      </c>
      <c r="I14" s="99">
        <v>1</v>
      </c>
      <c r="J14" s="118">
        <f t="shared" si="1"/>
        <v>0</v>
      </c>
      <c r="K14" s="99">
        <v>1</v>
      </c>
      <c r="L14" s="118">
        <f t="shared" si="2"/>
        <v>0</v>
      </c>
      <c r="M14" s="99">
        <v>1</v>
      </c>
      <c r="N14" s="118">
        <f t="shared" si="3"/>
        <v>0</v>
      </c>
      <c r="O14" s="99">
        <v>1</v>
      </c>
      <c r="P14" s="118">
        <f t="shared" si="4"/>
        <v>0</v>
      </c>
      <c r="Q14" s="99">
        <v>1</v>
      </c>
      <c r="R14" s="118">
        <f t="shared" si="5"/>
        <v>0</v>
      </c>
      <c r="S14" s="43">
        <v>1</v>
      </c>
      <c r="T14" s="118">
        <f>S14*$E14</f>
        <v>0</v>
      </c>
      <c r="U14" s="43">
        <v>1</v>
      </c>
      <c r="V14" s="118">
        <f>U14*$E14</f>
        <v>0</v>
      </c>
      <c r="W14" s="99">
        <v>1</v>
      </c>
      <c r="X14" s="118">
        <f>W14*$E14</f>
        <v>0</v>
      </c>
      <c r="Y14" s="99">
        <v>1</v>
      </c>
      <c r="Z14" s="118">
        <f>Y14*$E14</f>
        <v>0</v>
      </c>
      <c r="AA14" s="99">
        <v>1</v>
      </c>
      <c r="AB14" s="118">
        <f>AA14*$E14</f>
        <v>0</v>
      </c>
      <c r="AC14" s="99">
        <v>1</v>
      </c>
      <c r="AD14" s="118">
        <f>AC14*$E14</f>
        <v>0</v>
      </c>
      <c r="AE14" s="41">
        <f t="shared" si="6"/>
        <v>12</v>
      </c>
      <c r="AF14" s="118">
        <f t="shared" si="6"/>
        <v>0</v>
      </c>
      <c r="AG14" s="43">
        <v>12</v>
      </c>
      <c r="AH14" s="118">
        <f>$AG$14*$E$14*(1+$E$4)</f>
        <v>0</v>
      </c>
      <c r="AI14" s="41">
        <f t="shared" si="7"/>
        <v>24</v>
      </c>
      <c r="AJ14" s="119">
        <f t="shared" si="8"/>
        <v>0</v>
      </c>
      <c r="AK14" s="119"/>
    </row>
    <row r="15" spans="3:37" x14ac:dyDescent="0.15">
      <c r="C15" s="28">
        <v>4</v>
      </c>
      <c r="D15" s="42" t="s">
        <v>90</v>
      </c>
      <c r="E15" s="39">
        <v>0</v>
      </c>
      <c r="F15" s="28" t="s">
        <v>8</v>
      </c>
      <c r="G15" s="99">
        <v>1</v>
      </c>
      <c r="H15" s="118">
        <f t="shared" si="0"/>
        <v>0</v>
      </c>
      <c r="I15" s="99">
        <v>1</v>
      </c>
      <c r="J15" s="118">
        <f t="shared" si="1"/>
        <v>0</v>
      </c>
      <c r="K15" s="99">
        <v>1</v>
      </c>
      <c r="L15" s="118">
        <f t="shared" si="2"/>
        <v>0</v>
      </c>
      <c r="M15" s="99">
        <v>1</v>
      </c>
      <c r="N15" s="118">
        <f t="shared" si="3"/>
        <v>0</v>
      </c>
      <c r="O15" s="99">
        <v>1</v>
      </c>
      <c r="P15" s="118">
        <f t="shared" si="4"/>
        <v>0</v>
      </c>
      <c r="Q15" s="99">
        <v>1</v>
      </c>
      <c r="R15" s="118">
        <f t="shared" si="5"/>
        <v>0</v>
      </c>
      <c r="S15" s="43">
        <v>1</v>
      </c>
      <c r="T15" s="118">
        <f>S15*$E15</f>
        <v>0</v>
      </c>
      <c r="U15" s="43">
        <v>1</v>
      </c>
      <c r="V15" s="118">
        <f>U15*$E15</f>
        <v>0</v>
      </c>
      <c r="W15" s="99">
        <v>1</v>
      </c>
      <c r="X15" s="118">
        <f>W15*$E15</f>
        <v>0</v>
      </c>
      <c r="Y15" s="99">
        <v>1</v>
      </c>
      <c r="Z15" s="118">
        <f>Y15*$E15</f>
        <v>0</v>
      </c>
      <c r="AA15" s="99">
        <v>1</v>
      </c>
      <c r="AB15" s="118">
        <f>AA15*$E15</f>
        <v>0</v>
      </c>
      <c r="AC15" s="99">
        <v>1</v>
      </c>
      <c r="AD15" s="118">
        <f>AC15*$E15</f>
        <v>0</v>
      </c>
      <c r="AE15" s="41">
        <f t="shared" si="6"/>
        <v>12</v>
      </c>
      <c r="AF15" s="118">
        <f t="shared" si="6"/>
        <v>0</v>
      </c>
      <c r="AG15" s="43">
        <v>12</v>
      </c>
      <c r="AH15" s="118">
        <f>$AG$15*$E$15*(1+$E$4)</f>
        <v>0</v>
      </c>
      <c r="AI15" s="41">
        <f t="shared" si="7"/>
        <v>24</v>
      </c>
      <c r="AJ15" s="119">
        <f t="shared" si="8"/>
        <v>0</v>
      </c>
      <c r="AK15" s="119"/>
    </row>
    <row r="16" spans="3:37" x14ac:dyDescent="0.15">
      <c r="C16" s="28">
        <v>5</v>
      </c>
      <c r="D16" s="42" t="s">
        <v>91</v>
      </c>
      <c r="E16" s="39">
        <v>0</v>
      </c>
      <c r="F16" s="28" t="s">
        <v>8</v>
      </c>
      <c r="G16" s="99">
        <v>1</v>
      </c>
      <c r="H16" s="118">
        <f t="shared" si="0"/>
        <v>0</v>
      </c>
      <c r="I16" s="99">
        <v>1</v>
      </c>
      <c r="J16" s="118">
        <f t="shared" si="1"/>
        <v>0</v>
      </c>
      <c r="K16" s="99">
        <v>1</v>
      </c>
      <c r="L16" s="118">
        <f t="shared" si="2"/>
        <v>0</v>
      </c>
      <c r="M16" s="99">
        <v>1</v>
      </c>
      <c r="N16" s="118">
        <f t="shared" si="3"/>
        <v>0</v>
      </c>
      <c r="O16" s="99">
        <v>1</v>
      </c>
      <c r="P16" s="118">
        <f t="shared" si="4"/>
        <v>0</v>
      </c>
      <c r="Q16" s="99">
        <v>1</v>
      </c>
      <c r="R16" s="118">
        <f t="shared" si="5"/>
        <v>0</v>
      </c>
      <c r="S16" s="43">
        <v>1</v>
      </c>
      <c r="T16" s="118">
        <f>S16*$E16</f>
        <v>0</v>
      </c>
      <c r="U16" s="43">
        <v>1</v>
      </c>
      <c r="V16" s="118">
        <f>U16*$E16</f>
        <v>0</v>
      </c>
      <c r="W16" s="99">
        <v>1</v>
      </c>
      <c r="X16" s="118">
        <f>W16*$E16</f>
        <v>0</v>
      </c>
      <c r="Y16" s="99">
        <v>1</v>
      </c>
      <c r="Z16" s="118">
        <f>Y16*$E16</f>
        <v>0</v>
      </c>
      <c r="AA16" s="99">
        <v>1</v>
      </c>
      <c r="AB16" s="118">
        <f>AA16*$E16</f>
        <v>0</v>
      </c>
      <c r="AC16" s="99">
        <v>1</v>
      </c>
      <c r="AD16" s="118">
        <f>AC16*$E16</f>
        <v>0</v>
      </c>
      <c r="AE16" s="41">
        <f t="shared" si="6"/>
        <v>12</v>
      </c>
      <c r="AF16" s="118">
        <f t="shared" si="6"/>
        <v>0</v>
      </c>
      <c r="AG16" s="43">
        <v>12</v>
      </c>
      <c r="AH16" s="118">
        <f>$AG$16*$E$16*(1+$E$4)</f>
        <v>0</v>
      </c>
      <c r="AI16" s="41">
        <f t="shared" si="7"/>
        <v>24</v>
      </c>
      <c r="AJ16" s="119">
        <f t="shared" si="8"/>
        <v>0</v>
      </c>
      <c r="AK16" s="119"/>
    </row>
    <row r="17" spans="3:37" x14ac:dyDescent="0.15">
      <c r="C17" s="28"/>
      <c r="D17" s="29" t="s">
        <v>81</v>
      </c>
      <c r="E17" s="39"/>
      <c r="F17" s="28"/>
      <c r="G17" s="41"/>
      <c r="H17" s="120">
        <f>SUM(H12:H16)</f>
        <v>0</v>
      </c>
      <c r="I17" s="41"/>
      <c r="J17" s="120">
        <f>SUM(J12:J16)</f>
        <v>0</v>
      </c>
      <c r="K17" s="41"/>
      <c r="L17" s="121">
        <f>SUM(L12:L16)</f>
        <v>0</v>
      </c>
      <c r="M17" s="41"/>
      <c r="N17" s="120">
        <f>SUM(N12:N16)</f>
        <v>0</v>
      </c>
      <c r="O17" s="41"/>
      <c r="P17" s="120">
        <f>SUM(P12:P16)</f>
        <v>0</v>
      </c>
      <c r="Q17" s="41"/>
      <c r="R17" s="121">
        <f>SUM(R12:R16)</f>
        <v>0</v>
      </c>
      <c r="S17" s="41"/>
      <c r="T17" s="120">
        <f>SUM(T12:T16)</f>
        <v>0</v>
      </c>
      <c r="U17" s="41"/>
      <c r="V17" s="120">
        <f>SUM(V12:V16)</f>
        <v>0</v>
      </c>
      <c r="W17" s="41"/>
      <c r="X17" s="121">
        <f>SUM(X12:X16)</f>
        <v>0</v>
      </c>
      <c r="Y17" s="41"/>
      <c r="Z17" s="120">
        <f>SUM(Z12:Z16)</f>
        <v>0</v>
      </c>
      <c r="AA17" s="41"/>
      <c r="AB17" s="120">
        <f>SUM(AB12:AB16)</f>
        <v>0</v>
      </c>
      <c r="AC17" s="41"/>
      <c r="AD17" s="121">
        <f>SUM(AD12:AD16)</f>
        <v>0</v>
      </c>
      <c r="AE17" s="41"/>
      <c r="AF17" s="121">
        <f>SUM(AF12:AF16)</f>
        <v>0</v>
      </c>
      <c r="AG17" s="41"/>
      <c r="AH17" s="120">
        <f>SUM(AH12:AH16)</f>
        <v>0</v>
      </c>
      <c r="AI17" s="41"/>
      <c r="AJ17" s="122">
        <f>SUM(AJ12:AJ16)</f>
        <v>0</v>
      </c>
      <c r="AK17" s="117"/>
    </row>
    <row r="18" spans="3:37" x14ac:dyDescent="0.15">
      <c r="C18" s="37" t="s">
        <v>45</v>
      </c>
      <c r="D18" s="44"/>
      <c r="E18" s="45"/>
      <c r="F18" s="28"/>
      <c r="G18" s="41"/>
      <c r="H18" s="118"/>
      <c r="I18" s="41"/>
      <c r="J18" s="118"/>
      <c r="K18" s="41"/>
      <c r="L18" s="123"/>
      <c r="M18" s="41"/>
      <c r="N18" s="118"/>
      <c r="O18" s="41"/>
      <c r="P18" s="118"/>
      <c r="Q18" s="41"/>
      <c r="R18" s="123"/>
      <c r="S18" s="41"/>
      <c r="T18" s="118"/>
      <c r="U18" s="41"/>
      <c r="V18" s="118"/>
      <c r="W18" s="41"/>
      <c r="X18" s="123"/>
      <c r="Y18" s="41"/>
      <c r="Z18" s="118"/>
      <c r="AA18" s="41"/>
      <c r="AB18" s="118"/>
      <c r="AC18" s="41"/>
      <c r="AD18" s="123"/>
      <c r="AE18" s="41"/>
      <c r="AF18" s="123"/>
      <c r="AG18" s="41"/>
      <c r="AH18" s="118"/>
      <c r="AI18" s="41"/>
      <c r="AJ18" s="119"/>
      <c r="AK18" s="119"/>
    </row>
    <row r="19" spans="3:37" x14ac:dyDescent="0.15">
      <c r="C19" s="28" t="s">
        <v>82</v>
      </c>
      <c r="D19" s="44"/>
      <c r="E19" s="46">
        <v>0</v>
      </c>
      <c r="F19" s="28"/>
      <c r="G19" s="41"/>
      <c r="H19" s="118">
        <f>H17*$E19</f>
        <v>0</v>
      </c>
      <c r="I19" s="41"/>
      <c r="J19" s="118">
        <f>J17*$E19</f>
        <v>0</v>
      </c>
      <c r="K19" s="41"/>
      <c r="L19" s="118">
        <f>L17*$E19</f>
        <v>0</v>
      </c>
      <c r="M19" s="41"/>
      <c r="N19" s="118">
        <f>N17*$E19</f>
        <v>0</v>
      </c>
      <c r="O19" s="41"/>
      <c r="P19" s="118">
        <f>P17*$E19</f>
        <v>0</v>
      </c>
      <c r="Q19" s="41"/>
      <c r="R19" s="118">
        <f>R17*$E19</f>
        <v>0</v>
      </c>
      <c r="S19" s="41"/>
      <c r="T19" s="118">
        <f>T17*$E19</f>
        <v>0</v>
      </c>
      <c r="U19" s="41"/>
      <c r="V19" s="118">
        <f>V17*$E19</f>
        <v>0</v>
      </c>
      <c r="W19" s="41"/>
      <c r="X19" s="118">
        <f>X17*$E19</f>
        <v>0</v>
      </c>
      <c r="Y19" s="41"/>
      <c r="Z19" s="118">
        <f>Z17*$E19</f>
        <v>0</v>
      </c>
      <c r="AA19" s="41"/>
      <c r="AB19" s="118">
        <f>AB17*$E19</f>
        <v>0</v>
      </c>
      <c r="AC19" s="41"/>
      <c r="AD19" s="118">
        <f>AD17*$E19</f>
        <v>0</v>
      </c>
      <c r="AE19" s="41"/>
      <c r="AF19" s="118">
        <f>R19+P19+N19+L19+J19+H19+AD19+AB19+Z19+X19+V19+T19</f>
        <v>0</v>
      </c>
      <c r="AG19" s="41"/>
      <c r="AH19" s="118">
        <f>AH17*$E19</f>
        <v>0</v>
      </c>
      <c r="AI19" s="41"/>
      <c r="AJ19" s="119">
        <f>AH19+AF19</f>
        <v>0</v>
      </c>
      <c r="AK19" s="119"/>
    </row>
    <row r="20" spans="3:37" x14ac:dyDescent="0.15">
      <c r="C20" s="28"/>
      <c r="D20" s="44" t="s">
        <v>9</v>
      </c>
      <c r="E20" s="46"/>
      <c r="F20" s="28"/>
      <c r="G20" s="41"/>
      <c r="H20" s="124">
        <f>SUM(H19)</f>
        <v>0</v>
      </c>
      <c r="I20" s="41"/>
      <c r="J20" s="124">
        <f>SUM(J19)</f>
        <v>0</v>
      </c>
      <c r="K20" s="41"/>
      <c r="L20" s="124">
        <f>SUM(L19)</f>
        <v>0</v>
      </c>
      <c r="M20" s="41"/>
      <c r="N20" s="124">
        <f>SUM(N19)</f>
        <v>0</v>
      </c>
      <c r="O20" s="41"/>
      <c r="P20" s="124">
        <f>SUM(P19)</f>
        <v>0</v>
      </c>
      <c r="Q20" s="41"/>
      <c r="R20" s="124">
        <f>SUM(R19)</f>
        <v>0</v>
      </c>
      <c r="S20" s="41"/>
      <c r="T20" s="124">
        <f>SUM(T19)</f>
        <v>0</v>
      </c>
      <c r="U20" s="41"/>
      <c r="V20" s="124">
        <f>SUM(V19)</f>
        <v>0</v>
      </c>
      <c r="W20" s="41"/>
      <c r="X20" s="124">
        <f>SUM(X19)</f>
        <v>0</v>
      </c>
      <c r="Y20" s="41"/>
      <c r="Z20" s="124">
        <f>SUM(Z19)</f>
        <v>0</v>
      </c>
      <c r="AA20" s="41"/>
      <c r="AB20" s="124">
        <f>SUM(AB19)</f>
        <v>0</v>
      </c>
      <c r="AC20" s="41"/>
      <c r="AD20" s="124">
        <f>SUM(AD19)</f>
        <v>0</v>
      </c>
      <c r="AE20" s="41"/>
      <c r="AF20" s="124">
        <f>SUM(AF19)</f>
        <v>0</v>
      </c>
      <c r="AG20" s="41"/>
      <c r="AH20" s="124">
        <f>SUM(AH19)</f>
        <v>0</v>
      </c>
      <c r="AI20" s="41"/>
      <c r="AJ20" s="125">
        <f>SUM(AJ19)</f>
        <v>0</v>
      </c>
      <c r="AK20" s="119"/>
    </row>
    <row r="21" spans="3:37" x14ac:dyDescent="0.15">
      <c r="C21" s="28"/>
      <c r="D21" s="29"/>
      <c r="E21" s="47"/>
      <c r="F21" s="28"/>
      <c r="G21" s="41"/>
      <c r="H21" s="118"/>
      <c r="I21" s="41"/>
      <c r="J21" s="118"/>
      <c r="K21" s="41"/>
      <c r="L21" s="123"/>
      <c r="M21" s="41"/>
      <c r="N21" s="118"/>
      <c r="O21" s="41"/>
      <c r="P21" s="118"/>
      <c r="Q21" s="41"/>
      <c r="R21" s="123"/>
      <c r="S21" s="41"/>
      <c r="T21" s="118"/>
      <c r="U21" s="41"/>
      <c r="V21" s="118"/>
      <c r="W21" s="41"/>
      <c r="X21" s="123"/>
      <c r="Y21" s="41"/>
      <c r="Z21" s="118"/>
      <c r="AA21" s="41"/>
      <c r="AB21" s="118"/>
      <c r="AC21" s="41"/>
      <c r="AD21" s="123"/>
      <c r="AE21" s="41"/>
      <c r="AF21" s="123"/>
      <c r="AG21" s="41"/>
      <c r="AH21" s="118"/>
      <c r="AI21" s="41"/>
      <c r="AJ21" s="119"/>
      <c r="AK21" s="119"/>
    </row>
    <row r="22" spans="3:37" x14ac:dyDescent="0.15">
      <c r="C22" s="48" t="s">
        <v>47</v>
      </c>
      <c r="D22" s="49"/>
      <c r="E22" s="50"/>
      <c r="F22" s="51"/>
      <c r="G22" s="52"/>
      <c r="H22" s="126">
        <f>H17+H20</f>
        <v>0</v>
      </c>
      <c r="I22" s="52"/>
      <c r="J22" s="126">
        <f>J17+J20</f>
        <v>0</v>
      </c>
      <c r="K22" s="52"/>
      <c r="L22" s="126">
        <f>L17+L20</f>
        <v>0</v>
      </c>
      <c r="M22" s="52"/>
      <c r="N22" s="126">
        <f>N17+N20</f>
        <v>0</v>
      </c>
      <c r="O22" s="52"/>
      <c r="P22" s="126">
        <f>P17+P20</f>
        <v>0</v>
      </c>
      <c r="Q22" s="52"/>
      <c r="R22" s="126">
        <f>R17+R20</f>
        <v>0</v>
      </c>
      <c r="S22" s="52"/>
      <c r="T22" s="126">
        <f>T17+T20</f>
        <v>0</v>
      </c>
      <c r="U22" s="52"/>
      <c r="V22" s="126">
        <f>V17+V20</f>
        <v>0</v>
      </c>
      <c r="W22" s="52"/>
      <c r="X22" s="126">
        <f>X17+X20</f>
        <v>0</v>
      </c>
      <c r="Y22" s="52"/>
      <c r="Z22" s="126">
        <f>Z17+Z20</f>
        <v>0</v>
      </c>
      <c r="AA22" s="52"/>
      <c r="AB22" s="126">
        <f>AB17+AB20</f>
        <v>0</v>
      </c>
      <c r="AC22" s="52"/>
      <c r="AD22" s="126">
        <f>AD17+AD20</f>
        <v>0</v>
      </c>
      <c r="AE22" s="52"/>
      <c r="AF22" s="126">
        <f>AF17+AF20</f>
        <v>0</v>
      </c>
      <c r="AG22" s="52"/>
      <c r="AH22" s="126">
        <f>AH17+AH20</f>
        <v>0</v>
      </c>
      <c r="AI22" s="52"/>
      <c r="AJ22" s="127">
        <f>AJ17+AJ20</f>
        <v>0</v>
      </c>
      <c r="AK22" s="127"/>
    </row>
    <row r="23" spans="3:37" x14ac:dyDescent="0.15">
      <c r="C23" s="53" t="s">
        <v>48</v>
      </c>
      <c r="D23" s="54"/>
      <c r="E23" s="55"/>
      <c r="F23" s="56"/>
      <c r="G23" s="57"/>
      <c r="H23" s="128"/>
      <c r="I23" s="57"/>
      <c r="J23" s="128"/>
      <c r="K23" s="57"/>
      <c r="L23" s="129"/>
      <c r="M23" s="57"/>
      <c r="N23" s="128"/>
      <c r="O23" s="57"/>
      <c r="P23" s="128"/>
      <c r="Q23" s="57"/>
      <c r="R23" s="129"/>
      <c r="S23" s="57"/>
      <c r="T23" s="128"/>
      <c r="U23" s="57"/>
      <c r="V23" s="128"/>
      <c r="W23" s="57"/>
      <c r="X23" s="129"/>
      <c r="Y23" s="57"/>
      <c r="Z23" s="128"/>
      <c r="AA23" s="57"/>
      <c r="AB23" s="128"/>
      <c r="AC23" s="57"/>
      <c r="AD23" s="129"/>
      <c r="AE23" s="57"/>
      <c r="AF23" s="129"/>
      <c r="AG23" s="57"/>
      <c r="AH23" s="128"/>
      <c r="AI23" s="57"/>
      <c r="AJ23" s="130"/>
      <c r="AK23" s="130"/>
    </row>
    <row r="24" spans="3:37" x14ac:dyDescent="0.15">
      <c r="C24" s="58" t="s">
        <v>23</v>
      </c>
      <c r="D24" s="59"/>
      <c r="E24" s="55"/>
      <c r="F24" s="56"/>
      <c r="G24" s="57"/>
      <c r="H24" s="131"/>
      <c r="I24" s="57"/>
      <c r="J24" s="131"/>
      <c r="K24" s="57"/>
      <c r="L24" s="132"/>
      <c r="M24" s="57"/>
      <c r="N24" s="131"/>
      <c r="O24" s="57"/>
      <c r="P24" s="131"/>
      <c r="Q24" s="57"/>
      <c r="R24" s="132"/>
      <c r="S24" s="57"/>
      <c r="T24" s="131"/>
      <c r="U24" s="57"/>
      <c r="V24" s="131"/>
      <c r="W24" s="57"/>
      <c r="X24" s="132"/>
      <c r="Y24" s="57"/>
      <c r="Z24" s="131"/>
      <c r="AA24" s="57"/>
      <c r="AB24" s="131"/>
      <c r="AC24" s="57"/>
      <c r="AD24" s="132"/>
      <c r="AE24" s="57"/>
      <c r="AF24" s="132"/>
      <c r="AG24" s="57"/>
      <c r="AH24" s="131"/>
      <c r="AI24" s="57"/>
      <c r="AJ24" s="133"/>
      <c r="AK24" s="133"/>
    </row>
    <row r="25" spans="3:37" x14ac:dyDescent="0.15">
      <c r="C25" s="60" t="s">
        <v>67</v>
      </c>
      <c r="D25" s="61"/>
      <c r="E25" s="55" t="s">
        <v>5</v>
      </c>
      <c r="F25" s="56" t="s">
        <v>5</v>
      </c>
      <c r="G25" s="57"/>
      <c r="H25" s="131"/>
      <c r="I25" s="57"/>
      <c r="J25" s="131"/>
      <c r="K25" s="57"/>
      <c r="L25" s="132"/>
      <c r="M25" s="57"/>
      <c r="N25" s="131"/>
      <c r="O25" s="57"/>
      <c r="P25" s="131"/>
      <c r="Q25" s="57"/>
      <c r="R25" s="132"/>
      <c r="S25" s="57"/>
      <c r="T25" s="131"/>
      <c r="U25" s="57"/>
      <c r="V25" s="131"/>
      <c r="W25" s="57"/>
      <c r="X25" s="132"/>
      <c r="Y25" s="57"/>
      <c r="Z25" s="131"/>
      <c r="AA25" s="57"/>
      <c r="AB25" s="131"/>
      <c r="AC25" s="57"/>
      <c r="AD25" s="132"/>
      <c r="AE25" s="57"/>
      <c r="AF25" s="132"/>
      <c r="AG25" s="57"/>
      <c r="AH25" s="131"/>
      <c r="AI25" s="57"/>
      <c r="AJ25" s="133"/>
      <c r="AK25" s="133"/>
    </row>
    <row r="26" spans="3:37" x14ac:dyDescent="0.15">
      <c r="C26" s="60">
        <v>1</v>
      </c>
      <c r="D26" s="61"/>
      <c r="E26" s="39">
        <v>0</v>
      </c>
      <c r="F26" s="56" t="s">
        <v>24</v>
      </c>
      <c r="G26" s="43">
        <v>1</v>
      </c>
      <c r="H26" s="118">
        <f t="shared" ref="H26:H28" si="9">G26*$E26</f>
        <v>0</v>
      </c>
      <c r="I26" s="43">
        <v>1</v>
      </c>
      <c r="J26" s="118">
        <f t="shared" ref="J26:J28" si="10">I26*$E26</f>
        <v>0</v>
      </c>
      <c r="K26" s="43">
        <v>1</v>
      </c>
      <c r="L26" s="118">
        <f t="shared" ref="L26:L28" si="11">K26*$E26</f>
        <v>0</v>
      </c>
      <c r="M26" s="43">
        <v>1</v>
      </c>
      <c r="N26" s="118">
        <f t="shared" ref="N26:N28" si="12">M26*$E26</f>
        <v>0</v>
      </c>
      <c r="O26" s="43">
        <v>1</v>
      </c>
      <c r="P26" s="118">
        <f t="shared" ref="P26:P28" si="13">O26*$E26</f>
        <v>0</v>
      </c>
      <c r="Q26" s="43">
        <v>1</v>
      </c>
      <c r="R26" s="118">
        <f t="shared" ref="R26:R28" si="14">Q26*$E26</f>
        <v>0</v>
      </c>
      <c r="S26" s="43">
        <v>1</v>
      </c>
      <c r="T26" s="118">
        <f>S26*$E26</f>
        <v>0</v>
      </c>
      <c r="U26" s="43">
        <v>1</v>
      </c>
      <c r="V26" s="118">
        <f>U26*$E26</f>
        <v>0</v>
      </c>
      <c r="W26" s="43">
        <v>1</v>
      </c>
      <c r="X26" s="118">
        <f>W26*$E26</f>
        <v>0</v>
      </c>
      <c r="Y26" s="43">
        <v>1</v>
      </c>
      <c r="Z26" s="118">
        <f>Y26*$E26</f>
        <v>0</v>
      </c>
      <c r="AA26" s="43">
        <v>1</v>
      </c>
      <c r="AB26" s="118">
        <f>AA26*$E26</f>
        <v>0</v>
      </c>
      <c r="AC26" s="43">
        <v>1</v>
      </c>
      <c r="AD26" s="118">
        <f>AC26*$E26</f>
        <v>0</v>
      </c>
      <c r="AE26" s="41">
        <f t="shared" ref="AE26:AF28" si="15">Q26+O26+M26+K26+I26+G26+AC26+AA26+Y26+W26+U26+S26</f>
        <v>12</v>
      </c>
      <c r="AF26" s="118">
        <f t="shared" si="15"/>
        <v>0</v>
      </c>
      <c r="AG26" s="43">
        <v>12</v>
      </c>
      <c r="AH26" s="118">
        <f>AG$26*$E$26*(1+$E$5)</f>
        <v>0</v>
      </c>
      <c r="AI26" s="41">
        <f>AG26+AE26</f>
        <v>24</v>
      </c>
      <c r="AJ26" s="119">
        <f>AH26+AF26</f>
        <v>0</v>
      </c>
      <c r="AK26" s="119"/>
    </row>
    <row r="27" spans="3:37" x14ac:dyDescent="0.15">
      <c r="C27" s="60">
        <v>2</v>
      </c>
      <c r="D27" s="61"/>
      <c r="E27" s="39">
        <v>0</v>
      </c>
      <c r="F27" s="56" t="s">
        <v>24</v>
      </c>
      <c r="G27" s="43">
        <v>1</v>
      </c>
      <c r="H27" s="118">
        <f t="shared" si="9"/>
        <v>0</v>
      </c>
      <c r="I27" s="43">
        <v>1</v>
      </c>
      <c r="J27" s="118">
        <f t="shared" si="10"/>
        <v>0</v>
      </c>
      <c r="K27" s="43">
        <v>1</v>
      </c>
      <c r="L27" s="118">
        <f t="shared" si="11"/>
        <v>0</v>
      </c>
      <c r="M27" s="43">
        <v>1</v>
      </c>
      <c r="N27" s="118">
        <f t="shared" si="12"/>
        <v>0</v>
      </c>
      <c r="O27" s="43">
        <v>1</v>
      </c>
      <c r="P27" s="118">
        <f t="shared" si="13"/>
        <v>0</v>
      </c>
      <c r="Q27" s="43">
        <v>1</v>
      </c>
      <c r="R27" s="118">
        <f t="shared" si="14"/>
        <v>0</v>
      </c>
      <c r="S27" s="43">
        <v>1</v>
      </c>
      <c r="T27" s="118">
        <f>S27*$E27</f>
        <v>0</v>
      </c>
      <c r="U27" s="43">
        <v>1</v>
      </c>
      <c r="V27" s="118">
        <f>U27*$E27</f>
        <v>0</v>
      </c>
      <c r="W27" s="43">
        <v>1</v>
      </c>
      <c r="X27" s="118">
        <f>W27*$E27</f>
        <v>0</v>
      </c>
      <c r="Y27" s="43">
        <v>1</v>
      </c>
      <c r="Z27" s="118">
        <f>Y27*$E27</f>
        <v>0</v>
      </c>
      <c r="AA27" s="43">
        <v>1</v>
      </c>
      <c r="AB27" s="118">
        <f>AA27*$E27</f>
        <v>0</v>
      </c>
      <c r="AC27" s="43">
        <v>1</v>
      </c>
      <c r="AD27" s="118">
        <f>AC27*$E27</f>
        <v>0</v>
      </c>
      <c r="AE27" s="41">
        <f t="shared" si="15"/>
        <v>12</v>
      </c>
      <c r="AF27" s="118">
        <f t="shared" si="15"/>
        <v>0</v>
      </c>
      <c r="AG27" s="43">
        <v>12</v>
      </c>
      <c r="AH27" s="118">
        <f>AG$27*$E$27*(1+$E$5)</f>
        <v>0</v>
      </c>
      <c r="AI27" s="41">
        <f t="shared" ref="AI27:AI28" si="16">AG27+AE27</f>
        <v>24</v>
      </c>
      <c r="AJ27" s="119">
        <f t="shared" ref="AJ27:AJ28" si="17">AH27+AF27</f>
        <v>0</v>
      </c>
      <c r="AK27" s="119"/>
    </row>
    <row r="28" spans="3:37" x14ac:dyDescent="0.15">
      <c r="C28" s="60">
        <v>3</v>
      </c>
      <c r="D28" s="61"/>
      <c r="E28" s="39">
        <v>0</v>
      </c>
      <c r="F28" s="56" t="s">
        <v>24</v>
      </c>
      <c r="G28" s="43">
        <v>1</v>
      </c>
      <c r="H28" s="118">
        <f t="shared" si="9"/>
        <v>0</v>
      </c>
      <c r="I28" s="43">
        <v>1</v>
      </c>
      <c r="J28" s="118">
        <f t="shared" si="10"/>
        <v>0</v>
      </c>
      <c r="K28" s="43">
        <v>1</v>
      </c>
      <c r="L28" s="118">
        <f t="shared" si="11"/>
        <v>0</v>
      </c>
      <c r="M28" s="43">
        <v>1</v>
      </c>
      <c r="N28" s="118">
        <f t="shared" si="12"/>
        <v>0</v>
      </c>
      <c r="O28" s="43">
        <v>1</v>
      </c>
      <c r="P28" s="118">
        <f t="shared" si="13"/>
        <v>0</v>
      </c>
      <c r="Q28" s="43">
        <v>1</v>
      </c>
      <c r="R28" s="118">
        <f t="shared" si="14"/>
        <v>0</v>
      </c>
      <c r="S28" s="43">
        <v>1</v>
      </c>
      <c r="T28" s="118">
        <f>S28*$E28</f>
        <v>0</v>
      </c>
      <c r="U28" s="43">
        <v>1</v>
      </c>
      <c r="V28" s="118">
        <f>U28*$E28</f>
        <v>0</v>
      </c>
      <c r="W28" s="43">
        <v>1</v>
      </c>
      <c r="X28" s="118">
        <f>W28*$E28</f>
        <v>0</v>
      </c>
      <c r="Y28" s="43">
        <v>1</v>
      </c>
      <c r="Z28" s="118">
        <f>Y28*$E28</f>
        <v>0</v>
      </c>
      <c r="AA28" s="43">
        <v>1</v>
      </c>
      <c r="AB28" s="118">
        <f>AA28*$E28</f>
        <v>0</v>
      </c>
      <c r="AC28" s="43">
        <v>1</v>
      </c>
      <c r="AD28" s="118">
        <f>AC28*$E28</f>
        <v>0</v>
      </c>
      <c r="AE28" s="41">
        <f t="shared" si="15"/>
        <v>12</v>
      </c>
      <c r="AF28" s="118">
        <f t="shared" si="15"/>
        <v>0</v>
      </c>
      <c r="AG28" s="43">
        <v>12</v>
      </c>
      <c r="AH28" s="118">
        <f>AG$28*$E$28*(1+$E$5)</f>
        <v>0</v>
      </c>
      <c r="AI28" s="41">
        <f t="shared" si="16"/>
        <v>24</v>
      </c>
      <c r="AJ28" s="119">
        <f t="shared" si="17"/>
        <v>0</v>
      </c>
      <c r="AK28" s="119"/>
    </row>
    <row r="29" spans="3:37" x14ac:dyDescent="0.15">
      <c r="C29" s="60" t="s">
        <v>25</v>
      </c>
      <c r="D29" s="61"/>
      <c r="E29" s="55"/>
      <c r="F29" s="56"/>
      <c r="G29" s="57"/>
      <c r="H29" s="134">
        <f>SUM(H26:H28)</f>
        <v>0</v>
      </c>
      <c r="I29" s="57"/>
      <c r="J29" s="134">
        <f>SUM(J26:J28)</f>
        <v>0</v>
      </c>
      <c r="K29" s="57"/>
      <c r="L29" s="135">
        <f>SUM(L26:L28)</f>
        <v>0</v>
      </c>
      <c r="M29" s="57"/>
      <c r="N29" s="134">
        <f>SUM(N26:N28)</f>
        <v>0</v>
      </c>
      <c r="O29" s="57"/>
      <c r="P29" s="134">
        <f>SUM(P26:P28)</f>
        <v>0</v>
      </c>
      <c r="Q29" s="57"/>
      <c r="R29" s="135">
        <f>SUM(R26:R28)</f>
        <v>0</v>
      </c>
      <c r="S29" s="57"/>
      <c r="T29" s="134">
        <f>SUM(T26:T28)</f>
        <v>0</v>
      </c>
      <c r="U29" s="57"/>
      <c r="V29" s="134">
        <f>SUM(V26:V28)</f>
        <v>0</v>
      </c>
      <c r="W29" s="57"/>
      <c r="X29" s="135">
        <f>SUM(X26:X28)</f>
        <v>0</v>
      </c>
      <c r="Y29" s="57"/>
      <c r="Z29" s="134">
        <f>SUM(Z26:Z28)</f>
        <v>0</v>
      </c>
      <c r="AA29" s="57"/>
      <c r="AB29" s="134">
        <f>SUM(AB26:AB28)</f>
        <v>0</v>
      </c>
      <c r="AC29" s="57"/>
      <c r="AD29" s="135">
        <f>SUM(AD26:AD28)</f>
        <v>0</v>
      </c>
      <c r="AE29" s="57"/>
      <c r="AF29" s="135">
        <f>SUM(AF26:AF28)</f>
        <v>0</v>
      </c>
      <c r="AG29" s="57"/>
      <c r="AH29" s="134">
        <f>SUM(AH26:AH28)</f>
        <v>0</v>
      </c>
      <c r="AI29" s="57"/>
      <c r="AJ29" s="136">
        <f>SUM(AJ26:AJ28)</f>
        <v>0</v>
      </c>
      <c r="AK29" s="130"/>
    </row>
    <row r="30" spans="3:37" x14ac:dyDescent="0.15">
      <c r="C30" s="60" t="s">
        <v>26</v>
      </c>
      <c r="D30" s="61"/>
      <c r="E30" s="55"/>
      <c r="F30" s="56"/>
      <c r="G30" s="57"/>
      <c r="H30" s="131"/>
      <c r="I30" s="57"/>
      <c r="J30" s="131"/>
      <c r="K30" s="57"/>
      <c r="L30" s="132"/>
      <c r="M30" s="57"/>
      <c r="N30" s="131"/>
      <c r="O30" s="57"/>
      <c r="P30" s="131"/>
      <c r="Q30" s="57"/>
      <c r="R30" s="132"/>
      <c r="S30" s="57"/>
      <c r="T30" s="131"/>
      <c r="U30" s="57"/>
      <c r="V30" s="131"/>
      <c r="W30" s="57"/>
      <c r="X30" s="132"/>
      <c r="Y30" s="57"/>
      <c r="Z30" s="131"/>
      <c r="AA30" s="57"/>
      <c r="AB30" s="131"/>
      <c r="AC30" s="57"/>
      <c r="AD30" s="132"/>
      <c r="AE30" s="57"/>
      <c r="AF30" s="132"/>
      <c r="AG30" s="57"/>
      <c r="AH30" s="131"/>
      <c r="AI30" s="57"/>
      <c r="AJ30" s="133"/>
      <c r="AK30" s="133"/>
    </row>
    <row r="31" spans="3:37" x14ac:dyDescent="0.15">
      <c r="C31" s="60">
        <v>1</v>
      </c>
      <c r="D31" s="61"/>
      <c r="E31" s="39">
        <v>0</v>
      </c>
      <c r="F31" s="56" t="s">
        <v>24</v>
      </c>
      <c r="G31" s="43">
        <v>1</v>
      </c>
      <c r="H31" s="118">
        <f t="shared" ref="H31:H33" si="18">G31*$E31</f>
        <v>0</v>
      </c>
      <c r="I31" s="43">
        <v>1</v>
      </c>
      <c r="J31" s="118">
        <f t="shared" ref="J31:J33" si="19">I31*$E31</f>
        <v>0</v>
      </c>
      <c r="K31" s="43">
        <v>1</v>
      </c>
      <c r="L31" s="118">
        <f t="shared" ref="L31:L33" si="20">K31*$E31</f>
        <v>0</v>
      </c>
      <c r="M31" s="43">
        <v>1</v>
      </c>
      <c r="N31" s="118">
        <f t="shared" ref="N31:N33" si="21">M31*$E31</f>
        <v>0</v>
      </c>
      <c r="O31" s="43">
        <v>1</v>
      </c>
      <c r="P31" s="118">
        <f t="shared" ref="P31:P33" si="22">O31*$E31</f>
        <v>0</v>
      </c>
      <c r="Q31" s="43">
        <v>1</v>
      </c>
      <c r="R31" s="118">
        <f t="shared" ref="R31:R33" si="23">Q31*$E31</f>
        <v>0</v>
      </c>
      <c r="S31" s="43">
        <v>1</v>
      </c>
      <c r="T31" s="118">
        <f>S31*$E31</f>
        <v>0</v>
      </c>
      <c r="U31" s="43">
        <v>1</v>
      </c>
      <c r="V31" s="118">
        <f>U31*$E31</f>
        <v>0</v>
      </c>
      <c r="W31" s="43">
        <v>1</v>
      </c>
      <c r="X31" s="118">
        <f>W31*$E31</f>
        <v>0</v>
      </c>
      <c r="Y31" s="43">
        <v>1</v>
      </c>
      <c r="Z31" s="118">
        <f>Y31*$E31</f>
        <v>0</v>
      </c>
      <c r="AA31" s="43">
        <v>1</v>
      </c>
      <c r="AB31" s="118">
        <f>AA31*$E31</f>
        <v>0</v>
      </c>
      <c r="AC31" s="43">
        <v>1</v>
      </c>
      <c r="AD31" s="118">
        <f>AC31*$E31</f>
        <v>0</v>
      </c>
      <c r="AE31" s="41">
        <f t="shared" ref="AE31:AF33" si="24">Q31+O31+M31+K31+I31+G31+AC31+AA31+Y31+W31+U31+S31</f>
        <v>12</v>
      </c>
      <c r="AF31" s="118">
        <f t="shared" si="24"/>
        <v>0</v>
      </c>
      <c r="AG31" s="43">
        <v>12</v>
      </c>
      <c r="AH31" s="118">
        <f>AG$31*$E$31*(1+$E$5)</f>
        <v>0</v>
      </c>
      <c r="AI31" s="102">
        <v>30</v>
      </c>
      <c r="AJ31" s="119">
        <f>AH31+AF31</f>
        <v>0</v>
      </c>
      <c r="AK31" s="119"/>
    </row>
    <row r="32" spans="3:37" x14ac:dyDescent="0.15">
      <c r="C32" s="60">
        <v>2</v>
      </c>
      <c r="D32" s="61"/>
      <c r="E32" s="39">
        <v>0</v>
      </c>
      <c r="F32" s="56" t="s">
        <v>24</v>
      </c>
      <c r="G32" s="43">
        <v>1</v>
      </c>
      <c r="H32" s="118">
        <f t="shared" si="18"/>
        <v>0</v>
      </c>
      <c r="I32" s="43">
        <v>1</v>
      </c>
      <c r="J32" s="118">
        <f t="shared" si="19"/>
        <v>0</v>
      </c>
      <c r="K32" s="43">
        <v>1</v>
      </c>
      <c r="L32" s="118">
        <f t="shared" si="20"/>
        <v>0</v>
      </c>
      <c r="M32" s="43">
        <v>1</v>
      </c>
      <c r="N32" s="118">
        <f t="shared" si="21"/>
        <v>0</v>
      </c>
      <c r="O32" s="43">
        <v>1</v>
      </c>
      <c r="P32" s="118">
        <f t="shared" si="22"/>
        <v>0</v>
      </c>
      <c r="Q32" s="43">
        <v>1</v>
      </c>
      <c r="R32" s="118">
        <f t="shared" si="23"/>
        <v>0</v>
      </c>
      <c r="S32" s="43">
        <v>1</v>
      </c>
      <c r="T32" s="118">
        <f>S32*$E32</f>
        <v>0</v>
      </c>
      <c r="U32" s="43">
        <v>1</v>
      </c>
      <c r="V32" s="118">
        <f>U32*$E32</f>
        <v>0</v>
      </c>
      <c r="W32" s="43">
        <v>1</v>
      </c>
      <c r="X32" s="118">
        <f>W32*$E32</f>
        <v>0</v>
      </c>
      <c r="Y32" s="43">
        <v>1</v>
      </c>
      <c r="Z32" s="118">
        <f>Y32*$E32</f>
        <v>0</v>
      </c>
      <c r="AA32" s="43">
        <v>1</v>
      </c>
      <c r="AB32" s="118">
        <f>AA32*$E32</f>
        <v>0</v>
      </c>
      <c r="AC32" s="43">
        <v>1</v>
      </c>
      <c r="AD32" s="118">
        <f>AC32*$E32</f>
        <v>0</v>
      </c>
      <c r="AE32" s="41">
        <f t="shared" si="24"/>
        <v>12</v>
      </c>
      <c r="AF32" s="118">
        <f t="shared" si="24"/>
        <v>0</v>
      </c>
      <c r="AG32" s="43">
        <v>12</v>
      </c>
      <c r="AH32" s="118">
        <f>AG$32*$E$32*(1+$E$5)</f>
        <v>0</v>
      </c>
      <c r="AI32" s="102">
        <v>30</v>
      </c>
      <c r="AJ32" s="119">
        <f>AH32+AF32</f>
        <v>0</v>
      </c>
      <c r="AK32" s="119"/>
    </row>
    <row r="33" spans="3:37" x14ac:dyDescent="0.15">
      <c r="C33" s="60">
        <v>3</v>
      </c>
      <c r="D33" s="61"/>
      <c r="E33" s="39">
        <v>0</v>
      </c>
      <c r="F33" s="56" t="s">
        <v>24</v>
      </c>
      <c r="G33" s="43">
        <v>1</v>
      </c>
      <c r="H33" s="118">
        <f t="shared" si="18"/>
        <v>0</v>
      </c>
      <c r="I33" s="43">
        <v>1</v>
      </c>
      <c r="J33" s="118">
        <f t="shared" si="19"/>
        <v>0</v>
      </c>
      <c r="K33" s="43">
        <v>1</v>
      </c>
      <c r="L33" s="118">
        <f t="shared" si="20"/>
        <v>0</v>
      </c>
      <c r="M33" s="43">
        <v>1</v>
      </c>
      <c r="N33" s="118">
        <f t="shared" si="21"/>
        <v>0</v>
      </c>
      <c r="O33" s="43">
        <v>1</v>
      </c>
      <c r="P33" s="118">
        <f t="shared" si="22"/>
        <v>0</v>
      </c>
      <c r="Q33" s="43">
        <v>1</v>
      </c>
      <c r="R33" s="118">
        <f t="shared" si="23"/>
        <v>0</v>
      </c>
      <c r="S33" s="43">
        <v>1</v>
      </c>
      <c r="T33" s="118">
        <f>S33*$E33</f>
        <v>0</v>
      </c>
      <c r="U33" s="43">
        <v>1</v>
      </c>
      <c r="V33" s="118">
        <f>U33*$E33</f>
        <v>0</v>
      </c>
      <c r="W33" s="43">
        <v>1</v>
      </c>
      <c r="X33" s="118">
        <f>W33*$E33</f>
        <v>0</v>
      </c>
      <c r="Y33" s="43">
        <v>1</v>
      </c>
      <c r="Z33" s="118">
        <f>Y33*$E33</f>
        <v>0</v>
      </c>
      <c r="AA33" s="43">
        <v>1</v>
      </c>
      <c r="AB33" s="118">
        <f>AA33*$E33</f>
        <v>0</v>
      </c>
      <c r="AC33" s="43">
        <v>1</v>
      </c>
      <c r="AD33" s="118">
        <f>AC33*$E33</f>
        <v>0</v>
      </c>
      <c r="AE33" s="41">
        <f t="shared" si="24"/>
        <v>12</v>
      </c>
      <c r="AF33" s="118">
        <f t="shared" si="24"/>
        <v>0</v>
      </c>
      <c r="AG33" s="43">
        <v>12</v>
      </c>
      <c r="AH33" s="118">
        <f>AG$33*$E$33*(1+$E$5)</f>
        <v>0</v>
      </c>
      <c r="AI33" s="102">
        <v>30</v>
      </c>
      <c r="AJ33" s="119">
        <f>AH33+AF33</f>
        <v>0</v>
      </c>
      <c r="AK33" s="119"/>
    </row>
    <row r="34" spans="3:37" x14ac:dyDescent="0.15">
      <c r="C34" s="60"/>
      <c r="D34" s="61" t="s">
        <v>27</v>
      </c>
      <c r="E34" s="55"/>
      <c r="F34" s="56"/>
      <c r="G34" s="57"/>
      <c r="H34" s="134">
        <f>SUM(H31:H33)</f>
        <v>0</v>
      </c>
      <c r="I34" s="57"/>
      <c r="J34" s="134">
        <f>SUM(J31:J33)</f>
        <v>0</v>
      </c>
      <c r="K34" s="57"/>
      <c r="L34" s="135">
        <f>SUM(L31:L33)</f>
        <v>0</v>
      </c>
      <c r="M34" s="57"/>
      <c r="N34" s="134">
        <f>SUM(N31:N33)</f>
        <v>0</v>
      </c>
      <c r="O34" s="57"/>
      <c r="P34" s="134">
        <f>SUM(P31:P33)</f>
        <v>0</v>
      </c>
      <c r="Q34" s="57"/>
      <c r="R34" s="135">
        <f>SUM(R31:R33)</f>
        <v>0</v>
      </c>
      <c r="S34" s="57"/>
      <c r="T34" s="134">
        <f>SUM(T31:T33)</f>
        <v>0</v>
      </c>
      <c r="U34" s="57"/>
      <c r="V34" s="134">
        <f>SUM(V31:V33)</f>
        <v>0</v>
      </c>
      <c r="W34" s="57"/>
      <c r="X34" s="135">
        <f>SUM(X31:X33)</f>
        <v>0</v>
      </c>
      <c r="Y34" s="57"/>
      <c r="Z34" s="134">
        <f>SUM(Z31:Z33)</f>
        <v>0</v>
      </c>
      <c r="AA34" s="57"/>
      <c r="AB34" s="134">
        <f>SUM(AB31:AB33)</f>
        <v>0</v>
      </c>
      <c r="AC34" s="57"/>
      <c r="AD34" s="135">
        <f>SUM(AD31:AD33)</f>
        <v>0</v>
      </c>
      <c r="AE34" s="57"/>
      <c r="AF34" s="135">
        <f>SUM(AF31:AF33)</f>
        <v>0</v>
      </c>
      <c r="AG34" s="57"/>
      <c r="AH34" s="134">
        <f>SUM(AH31:AH33)</f>
        <v>0</v>
      </c>
      <c r="AI34" s="57"/>
      <c r="AJ34" s="136">
        <f>SUM(AJ31:AJ33)</f>
        <v>0</v>
      </c>
      <c r="AK34" s="130"/>
    </row>
    <row r="35" spans="3:37" x14ac:dyDescent="0.15">
      <c r="C35" s="60" t="s">
        <v>29</v>
      </c>
      <c r="D35" s="61"/>
      <c r="E35" s="55" t="s">
        <v>5</v>
      </c>
      <c r="F35" s="56" t="s">
        <v>5</v>
      </c>
      <c r="G35" s="57"/>
      <c r="H35" s="131"/>
      <c r="I35" s="57"/>
      <c r="J35" s="131"/>
      <c r="K35" s="57"/>
      <c r="L35" s="132"/>
      <c r="M35" s="57"/>
      <c r="N35" s="131"/>
      <c r="O35" s="57"/>
      <c r="P35" s="131"/>
      <c r="Q35" s="57"/>
      <c r="R35" s="132"/>
      <c r="S35" s="57"/>
      <c r="T35" s="131"/>
      <c r="U35" s="57"/>
      <c r="V35" s="131"/>
      <c r="W35" s="57"/>
      <c r="X35" s="132"/>
      <c r="Y35" s="57"/>
      <c r="Z35" s="131"/>
      <c r="AA35" s="57"/>
      <c r="AB35" s="131"/>
      <c r="AC35" s="57"/>
      <c r="AD35" s="132"/>
      <c r="AE35" s="57"/>
      <c r="AF35" s="132"/>
      <c r="AG35" s="57"/>
      <c r="AH35" s="131"/>
      <c r="AI35" s="57"/>
      <c r="AJ35" s="133"/>
      <c r="AK35" s="133"/>
    </row>
    <row r="36" spans="3:37" x14ac:dyDescent="0.15">
      <c r="C36" s="60">
        <v>1</v>
      </c>
      <c r="D36" s="61"/>
      <c r="E36" s="55">
        <v>0</v>
      </c>
      <c r="F36" s="56" t="s">
        <v>24</v>
      </c>
      <c r="G36" s="43">
        <v>1</v>
      </c>
      <c r="H36" s="118">
        <f t="shared" ref="H36:H38" si="25">G36*$E36</f>
        <v>0</v>
      </c>
      <c r="I36" s="43">
        <v>1</v>
      </c>
      <c r="J36" s="118">
        <f t="shared" ref="J36:J38" si="26">I36*$E36</f>
        <v>0</v>
      </c>
      <c r="K36" s="43">
        <v>1</v>
      </c>
      <c r="L36" s="118">
        <f t="shared" ref="L36:L38" si="27">K36*$E36</f>
        <v>0</v>
      </c>
      <c r="M36" s="43">
        <v>1</v>
      </c>
      <c r="N36" s="118">
        <f t="shared" ref="N36:N38" si="28">M36*$E36</f>
        <v>0</v>
      </c>
      <c r="O36" s="43">
        <v>1</v>
      </c>
      <c r="P36" s="118">
        <f t="shared" ref="P36:P38" si="29">O36*$E36</f>
        <v>0</v>
      </c>
      <c r="Q36" s="43">
        <v>1</v>
      </c>
      <c r="R36" s="118">
        <f t="shared" ref="R36:R38" si="30">Q36*$E36</f>
        <v>0</v>
      </c>
      <c r="S36" s="43">
        <v>1</v>
      </c>
      <c r="T36" s="118">
        <f>S36*$E36</f>
        <v>0</v>
      </c>
      <c r="U36" s="43">
        <v>1</v>
      </c>
      <c r="V36" s="118">
        <f>U36*$E36</f>
        <v>0</v>
      </c>
      <c r="W36" s="43">
        <v>1</v>
      </c>
      <c r="X36" s="118">
        <f>W36*$E36</f>
        <v>0</v>
      </c>
      <c r="Y36" s="43">
        <v>1</v>
      </c>
      <c r="Z36" s="118">
        <f>Y36*$E36</f>
        <v>0</v>
      </c>
      <c r="AA36" s="43">
        <v>1</v>
      </c>
      <c r="AB36" s="118">
        <f>AA36*$E36</f>
        <v>0</v>
      </c>
      <c r="AC36" s="43">
        <v>1</v>
      </c>
      <c r="AD36" s="118">
        <f>AC36*$E36</f>
        <v>0</v>
      </c>
      <c r="AE36" s="41">
        <f t="shared" ref="AE36:AF38" si="31">Q36+O36+M36+K36+I36+G36+AC36+AA36+Y36+W36+U36+S36</f>
        <v>12</v>
      </c>
      <c r="AF36" s="118">
        <f t="shared" si="31"/>
        <v>0</v>
      </c>
      <c r="AG36" s="43">
        <v>12</v>
      </c>
      <c r="AH36" s="118">
        <f>AG$36*$E$36*(1+$E$5)</f>
        <v>0</v>
      </c>
      <c r="AI36" s="102">
        <v>30</v>
      </c>
      <c r="AJ36" s="119">
        <f>AH36+AF36</f>
        <v>0</v>
      </c>
      <c r="AK36" s="119"/>
    </row>
    <row r="37" spans="3:37" x14ac:dyDescent="0.15">
      <c r="C37" s="60">
        <v>2</v>
      </c>
      <c r="D37" s="61"/>
      <c r="E37" s="55">
        <v>0</v>
      </c>
      <c r="F37" s="56" t="s">
        <v>24</v>
      </c>
      <c r="G37" s="43">
        <v>1</v>
      </c>
      <c r="H37" s="118">
        <f t="shared" si="25"/>
        <v>0</v>
      </c>
      <c r="I37" s="43">
        <v>1</v>
      </c>
      <c r="J37" s="118">
        <f t="shared" si="26"/>
        <v>0</v>
      </c>
      <c r="K37" s="43">
        <v>1</v>
      </c>
      <c r="L37" s="118">
        <f t="shared" si="27"/>
        <v>0</v>
      </c>
      <c r="M37" s="43">
        <v>1</v>
      </c>
      <c r="N37" s="118">
        <f t="shared" si="28"/>
        <v>0</v>
      </c>
      <c r="O37" s="43">
        <v>1</v>
      </c>
      <c r="P37" s="118">
        <f t="shared" si="29"/>
        <v>0</v>
      </c>
      <c r="Q37" s="43">
        <v>1</v>
      </c>
      <c r="R37" s="118">
        <f t="shared" si="30"/>
        <v>0</v>
      </c>
      <c r="S37" s="43">
        <v>1</v>
      </c>
      <c r="T37" s="118">
        <f>S37*$E37</f>
        <v>0</v>
      </c>
      <c r="U37" s="43">
        <v>1</v>
      </c>
      <c r="V37" s="118">
        <f>U37*$E37</f>
        <v>0</v>
      </c>
      <c r="W37" s="43">
        <v>1</v>
      </c>
      <c r="X37" s="118">
        <f>W37*$E37</f>
        <v>0</v>
      </c>
      <c r="Y37" s="43">
        <v>1</v>
      </c>
      <c r="Z37" s="118">
        <f>Y37*$E37</f>
        <v>0</v>
      </c>
      <c r="AA37" s="43">
        <v>1</v>
      </c>
      <c r="AB37" s="118">
        <f>AA37*$E37</f>
        <v>0</v>
      </c>
      <c r="AC37" s="43">
        <v>1</v>
      </c>
      <c r="AD37" s="118">
        <f>AC37*$E37</f>
        <v>0</v>
      </c>
      <c r="AE37" s="41">
        <f t="shared" si="31"/>
        <v>12</v>
      </c>
      <c r="AF37" s="118">
        <f t="shared" si="31"/>
        <v>0</v>
      </c>
      <c r="AG37" s="43">
        <v>12</v>
      </c>
      <c r="AH37" s="118">
        <f>AG$37*$E$37*(1+$E$5)</f>
        <v>0</v>
      </c>
      <c r="AI37" s="102">
        <v>30</v>
      </c>
      <c r="AJ37" s="119">
        <f t="shared" ref="AJ37:AJ38" si="32">AH37+AF37</f>
        <v>0</v>
      </c>
      <c r="AK37" s="119"/>
    </row>
    <row r="38" spans="3:37" x14ac:dyDescent="0.15">
      <c r="C38" s="60">
        <v>3</v>
      </c>
      <c r="D38" s="61"/>
      <c r="E38" s="55">
        <v>0</v>
      </c>
      <c r="F38" s="56" t="s">
        <v>24</v>
      </c>
      <c r="G38" s="43">
        <v>1</v>
      </c>
      <c r="H38" s="118">
        <f t="shared" si="25"/>
        <v>0</v>
      </c>
      <c r="I38" s="43">
        <v>1</v>
      </c>
      <c r="J38" s="118">
        <f t="shared" si="26"/>
        <v>0</v>
      </c>
      <c r="K38" s="43">
        <v>1</v>
      </c>
      <c r="L38" s="118">
        <f t="shared" si="27"/>
        <v>0</v>
      </c>
      <c r="M38" s="43">
        <v>1</v>
      </c>
      <c r="N38" s="118">
        <f t="shared" si="28"/>
        <v>0</v>
      </c>
      <c r="O38" s="43">
        <v>1</v>
      </c>
      <c r="P38" s="118">
        <f t="shared" si="29"/>
        <v>0</v>
      </c>
      <c r="Q38" s="43">
        <v>1</v>
      </c>
      <c r="R38" s="118">
        <f t="shared" si="30"/>
        <v>0</v>
      </c>
      <c r="S38" s="43">
        <v>1</v>
      </c>
      <c r="T38" s="118">
        <f>S38*$E38</f>
        <v>0</v>
      </c>
      <c r="U38" s="43">
        <v>1</v>
      </c>
      <c r="V38" s="118">
        <f>U38*$E38</f>
        <v>0</v>
      </c>
      <c r="W38" s="43">
        <v>1</v>
      </c>
      <c r="X38" s="118">
        <f>W38*$E38</f>
        <v>0</v>
      </c>
      <c r="Y38" s="43">
        <v>1</v>
      </c>
      <c r="Z38" s="118">
        <f>Y38*$E38</f>
        <v>0</v>
      </c>
      <c r="AA38" s="43">
        <v>1</v>
      </c>
      <c r="AB38" s="118">
        <f>AA38*$E38</f>
        <v>0</v>
      </c>
      <c r="AC38" s="43">
        <v>1</v>
      </c>
      <c r="AD38" s="118">
        <f>AC38*$E38</f>
        <v>0</v>
      </c>
      <c r="AE38" s="41">
        <f t="shared" si="31"/>
        <v>12</v>
      </c>
      <c r="AF38" s="118">
        <f t="shared" si="31"/>
        <v>0</v>
      </c>
      <c r="AG38" s="43">
        <v>12</v>
      </c>
      <c r="AH38" s="118">
        <f>AG$38*$E$38*(1+$E$5)</f>
        <v>0</v>
      </c>
      <c r="AI38" s="102">
        <v>30</v>
      </c>
      <c r="AJ38" s="119">
        <f t="shared" si="32"/>
        <v>0</v>
      </c>
      <c r="AK38" s="119"/>
    </row>
    <row r="39" spans="3:37" x14ac:dyDescent="0.15">
      <c r="C39" s="60"/>
      <c r="D39" s="61" t="s">
        <v>30</v>
      </c>
      <c r="E39" s="55"/>
      <c r="F39" s="56"/>
      <c r="G39" s="57"/>
      <c r="H39" s="134">
        <f>SUM(H36:H38)</f>
        <v>0</v>
      </c>
      <c r="I39" s="57"/>
      <c r="J39" s="134">
        <f>SUM(J36:J38)</f>
        <v>0</v>
      </c>
      <c r="K39" s="57"/>
      <c r="L39" s="137">
        <f>SUM(L36:L38)</f>
        <v>0</v>
      </c>
      <c r="M39" s="57"/>
      <c r="N39" s="134">
        <f>SUM(N36:N38)</f>
        <v>0</v>
      </c>
      <c r="O39" s="57"/>
      <c r="P39" s="134">
        <f>SUM(P36:P38)</f>
        <v>0</v>
      </c>
      <c r="Q39" s="57"/>
      <c r="R39" s="137">
        <f>SUM(R36:R38)</f>
        <v>0</v>
      </c>
      <c r="S39" s="57"/>
      <c r="T39" s="134">
        <f>SUM(T36:T38)</f>
        <v>0</v>
      </c>
      <c r="U39" s="57"/>
      <c r="V39" s="134">
        <f>SUM(V36:V38)</f>
        <v>0</v>
      </c>
      <c r="W39" s="57"/>
      <c r="X39" s="137">
        <f>SUM(X36:X38)</f>
        <v>0</v>
      </c>
      <c r="Y39" s="57"/>
      <c r="Z39" s="134">
        <f>SUM(Z36:Z38)</f>
        <v>0</v>
      </c>
      <c r="AA39" s="57"/>
      <c r="AB39" s="134">
        <f>SUM(AB36:AB38)</f>
        <v>0</v>
      </c>
      <c r="AC39" s="57"/>
      <c r="AD39" s="137">
        <f>SUM(AD36:AD38)</f>
        <v>0</v>
      </c>
      <c r="AE39" s="57"/>
      <c r="AF39" s="137">
        <f>SUM(AF36:AF38)</f>
        <v>0</v>
      </c>
      <c r="AG39" s="57"/>
      <c r="AH39" s="134">
        <f>SUM(AH36:AH38)</f>
        <v>0</v>
      </c>
      <c r="AI39" s="57"/>
      <c r="AJ39" s="138">
        <f>SUM(AJ36:AJ38)</f>
        <v>0</v>
      </c>
      <c r="AK39" s="133"/>
    </row>
    <row r="40" spans="3:37" x14ac:dyDescent="0.15">
      <c r="C40" s="60" t="s">
        <v>31</v>
      </c>
      <c r="D40" s="61"/>
      <c r="E40" s="55"/>
      <c r="F40" s="60"/>
      <c r="G40" s="57"/>
      <c r="H40" s="131"/>
      <c r="I40" s="57"/>
      <c r="J40" s="131"/>
      <c r="K40" s="57"/>
      <c r="L40" s="132"/>
      <c r="M40" s="57"/>
      <c r="N40" s="131"/>
      <c r="O40" s="57"/>
      <c r="P40" s="131"/>
      <c r="Q40" s="57"/>
      <c r="R40" s="132"/>
      <c r="S40" s="57"/>
      <c r="T40" s="131"/>
      <c r="U40" s="57"/>
      <c r="V40" s="131"/>
      <c r="W40" s="57"/>
      <c r="X40" s="132"/>
      <c r="Y40" s="57"/>
      <c r="Z40" s="131"/>
      <c r="AA40" s="57"/>
      <c r="AB40" s="131"/>
      <c r="AC40" s="57"/>
      <c r="AD40" s="132"/>
      <c r="AE40" s="57"/>
      <c r="AF40" s="132"/>
      <c r="AG40" s="57"/>
      <c r="AH40" s="131"/>
      <c r="AI40" s="57"/>
      <c r="AJ40" s="133"/>
      <c r="AK40" s="133"/>
    </row>
    <row r="41" spans="3:37" x14ac:dyDescent="0.15">
      <c r="C41" s="60">
        <v>1</v>
      </c>
      <c r="D41" s="62"/>
      <c r="E41" s="55">
        <v>0</v>
      </c>
      <c r="F41" s="56" t="s">
        <v>24</v>
      </c>
      <c r="G41" s="43">
        <v>1</v>
      </c>
      <c r="H41" s="118">
        <f t="shared" ref="H41:H43" si="33">G41*$E41</f>
        <v>0</v>
      </c>
      <c r="I41" s="43">
        <v>1</v>
      </c>
      <c r="J41" s="118">
        <f t="shared" ref="J41:J43" si="34">I41*$E41</f>
        <v>0</v>
      </c>
      <c r="K41" s="43">
        <v>1</v>
      </c>
      <c r="L41" s="118">
        <f t="shared" ref="L41:L43" si="35">K41*$E41</f>
        <v>0</v>
      </c>
      <c r="M41" s="43">
        <v>1</v>
      </c>
      <c r="N41" s="118">
        <f t="shared" ref="N41:N43" si="36">M41*$E41</f>
        <v>0</v>
      </c>
      <c r="O41" s="43">
        <v>1</v>
      </c>
      <c r="P41" s="118">
        <f t="shared" ref="P41:P43" si="37">O41*$E41</f>
        <v>0</v>
      </c>
      <c r="Q41" s="43">
        <v>1</v>
      </c>
      <c r="R41" s="118">
        <f t="shared" ref="R41:R43" si="38">Q41*$E41</f>
        <v>0</v>
      </c>
      <c r="S41" s="43">
        <v>1</v>
      </c>
      <c r="T41" s="118">
        <f>S41*$E41</f>
        <v>0</v>
      </c>
      <c r="U41" s="43">
        <v>1</v>
      </c>
      <c r="V41" s="118">
        <f>U41*$E41</f>
        <v>0</v>
      </c>
      <c r="W41" s="43">
        <v>1</v>
      </c>
      <c r="X41" s="118">
        <f>W41*$E41</f>
        <v>0</v>
      </c>
      <c r="Y41" s="43">
        <v>1</v>
      </c>
      <c r="Z41" s="118">
        <f>Y41*$E41</f>
        <v>0</v>
      </c>
      <c r="AA41" s="43">
        <v>1</v>
      </c>
      <c r="AB41" s="118">
        <f>AA41*$E41</f>
        <v>0</v>
      </c>
      <c r="AC41" s="43">
        <v>1</v>
      </c>
      <c r="AD41" s="118">
        <f>AC41*$E41</f>
        <v>0</v>
      </c>
      <c r="AE41" s="41">
        <f t="shared" ref="AE41:AF43" si="39">Q41+O41+M41+K41+I41+G41+AC41+AA41+Y41+W41+U41+S41</f>
        <v>12</v>
      </c>
      <c r="AF41" s="118">
        <f t="shared" si="39"/>
        <v>0</v>
      </c>
      <c r="AG41" s="43">
        <v>12</v>
      </c>
      <c r="AH41" s="118">
        <f>AG$41*$E$41*(1+$E$5)</f>
        <v>0</v>
      </c>
      <c r="AI41" s="102">
        <v>30</v>
      </c>
      <c r="AJ41" s="119">
        <f>AH41+AF41</f>
        <v>0</v>
      </c>
      <c r="AK41" s="119"/>
    </row>
    <row r="42" spans="3:37" x14ac:dyDescent="0.15">
      <c r="C42" s="60">
        <v>2</v>
      </c>
      <c r="D42" s="62"/>
      <c r="E42" s="55">
        <v>0</v>
      </c>
      <c r="F42" s="56" t="s">
        <v>24</v>
      </c>
      <c r="G42" s="43">
        <v>1</v>
      </c>
      <c r="H42" s="118">
        <f t="shared" si="33"/>
        <v>0</v>
      </c>
      <c r="I42" s="43">
        <v>1</v>
      </c>
      <c r="J42" s="118">
        <f t="shared" si="34"/>
        <v>0</v>
      </c>
      <c r="K42" s="43">
        <v>1</v>
      </c>
      <c r="L42" s="118">
        <f t="shared" si="35"/>
        <v>0</v>
      </c>
      <c r="M42" s="43">
        <v>1</v>
      </c>
      <c r="N42" s="118">
        <f t="shared" si="36"/>
        <v>0</v>
      </c>
      <c r="O42" s="43">
        <v>1</v>
      </c>
      <c r="P42" s="118">
        <f t="shared" si="37"/>
        <v>0</v>
      </c>
      <c r="Q42" s="43">
        <v>1</v>
      </c>
      <c r="R42" s="118">
        <f t="shared" si="38"/>
        <v>0</v>
      </c>
      <c r="S42" s="43">
        <v>1</v>
      </c>
      <c r="T42" s="118">
        <f>S42*$E42</f>
        <v>0</v>
      </c>
      <c r="U42" s="43">
        <v>1</v>
      </c>
      <c r="V42" s="118">
        <f>U42*$E42</f>
        <v>0</v>
      </c>
      <c r="W42" s="43">
        <v>1</v>
      </c>
      <c r="X42" s="118">
        <f>W42*$E42</f>
        <v>0</v>
      </c>
      <c r="Y42" s="43">
        <v>1</v>
      </c>
      <c r="Z42" s="118">
        <f>Y42*$E42</f>
        <v>0</v>
      </c>
      <c r="AA42" s="43">
        <v>1</v>
      </c>
      <c r="AB42" s="118">
        <f>AA42*$E42</f>
        <v>0</v>
      </c>
      <c r="AC42" s="43">
        <v>1</v>
      </c>
      <c r="AD42" s="118">
        <f>AC42*$E42</f>
        <v>0</v>
      </c>
      <c r="AE42" s="41">
        <f t="shared" si="39"/>
        <v>12</v>
      </c>
      <c r="AF42" s="118">
        <f t="shared" si="39"/>
        <v>0</v>
      </c>
      <c r="AG42" s="43">
        <v>12</v>
      </c>
      <c r="AH42" s="118">
        <f>AG$42*$E$42*(1+$E$5)</f>
        <v>0</v>
      </c>
      <c r="AI42" s="102">
        <v>30</v>
      </c>
      <c r="AJ42" s="119">
        <f t="shared" ref="AJ42:AJ43" si="40">AH42+AF42</f>
        <v>0</v>
      </c>
      <c r="AK42" s="119"/>
    </row>
    <row r="43" spans="3:37" x14ac:dyDescent="0.15">
      <c r="C43" s="60">
        <v>3</v>
      </c>
      <c r="D43" s="62"/>
      <c r="E43" s="55">
        <v>0</v>
      </c>
      <c r="F43" s="56" t="s">
        <v>24</v>
      </c>
      <c r="G43" s="43">
        <v>1</v>
      </c>
      <c r="H43" s="118">
        <f t="shared" si="33"/>
        <v>0</v>
      </c>
      <c r="I43" s="43">
        <v>1</v>
      </c>
      <c r="J43" s="118">
        <f t="shared" si="34"/>
        <v>0</v>
      </c>
      <c r="K43" s="43">
        <v>1</v>
      </c>
      <c r="L43" s="118">
        <f t="shared" si="35"/>
        <v>0</v>
      </c>
      <c r="M43" s="43">
        <v>1</v>
      </c>
      <c r="N43" s="118">
        <f t="shared" si="36"/>
        <v>0</v>
      </c>
      <c r="O43" s="43">
        <v>1</v>
      </c>
      <c r="P43" s="118">
        <f t="shared" si="37"/>
        <v>0</v>
      </c>
      <c r="Q43" s="43">
        <v>1</v>
      </c>
      <c r="R43" s="118">
        <f t="shared" si="38"/>
        <v>0</v>
      </c>
      <c r="S43" s="43">
        <v>1</v>
      </c>
      <c r="T43" s="118">
        <f>S43*$E43</f>
        <v>0</v>
      </c>
      <c r="U43" s="43">
        <v>1</v>
      </c>
      <c r="V43" s="118">
        <f>U43*$E43</f>
        <v>0</v>
      </c>
      <c r="W43" s="43">
        <v>1</v>
      </c>
      <c r="X43" s="118">
        <f>W43*$E43</f>
        <v>0</v>
      </c>
      <c r="Y43" s="43">
        <v>1</v>
      </c>
      <c r="Z43" s="118">
        <f>Y43*$E43</f>
        <v>0</v>
      </c>
      <c r="AA43" s="43">
        <v>1</v>
      </c>
      <c r="AB43" s="118">
        <f>AA43*$E43</f>
        <v>0</v>
      </c>
      <c r="AC43" s="43">
        <v>1</v>
      </c>
      <c r="AD43" s="118">
        <f>AC43*$E43</f>
        <v>0</v>
      </c>
      <c r="AE43" s="41">
        <f t="shared" si="39"/>
        <v>12</v>
      </c>
      <c r="AF43" s="118">
        <f t="shared" si="39"/>
        <v>0</v>
      </c>
      <c r="AG43" s="43">
        <v>12</v>
      </c>
      <c r="AH43" s="118">
        <f>AG$43*$E$43*(1+$E$5)</f>
        <v>0</v>
      </c>
      <c r="AI43" s="102">
        <v>30</v>
      </c>
      <c r="AJ43" s="119">
        <f t="shared" si="40"/>
        <v>0</v>
      </c>
      <c r="AK43" s="119"/>
    </row>
    <row r="44" spans="3:37" x14ac:dyDescent="0.15">
      <c r="C44" s="60"/>
      <c r="D44" s="61" t="s">
        <v>32</v>
      </c>
      <c r="E44" s="55"/>
      <c r="F44" s="60"/>
      <c r="G44" s="57"/>
      <c r="H44" s="134">
        <f>SUM(H41:H43)</f>
        <v>0</v>
      </c>
      <c r="I44" s="57"/>
      <c r="J44" s="134">
        <f>SUM(J41:J43)</f>
        <v>0</v>
      </c>
      <c r="K44" s="57"/>
      <c r="L44" s="137">
        <f>SUM(L41:L43)</f>
        <v>0</v>
      </c>
      <c r="M44" s="57"/>
      <c r="N44" s="134">
        <f>SUM(N41:N43)</f>
        <v>0</v>
      </c>
      <c r="O44" s="57"/>
      <c r="P44" s="134">
        <f>SUM(P41:P43)</f>
        <v>0</v>
      </c>
      <c r="Q44" s="57"/>
      <c r="R44" s="137">
        <f>SUM(R41:R43)</f>
        <v>0</v>
      </c>
      <c r="S44" s="57"/>
      <c r="T44" s="134">
        <f>SUM(T41:T43)</f>
        <v>0</v>
      </c>
      <c r="U44" s="57"/>
      <c r="V44" s="134">
        <f>SUM(V41:V43)</f>
        <v>0</v>
      </c>
      <c r="W44" s="57"/>
      <c r="X44" s="137">
        <f>SUM(X41:X43)</f>
        <v>0</v>
      </c>
      <c r="Y44" s="57"/>
      <c r="Z44" s="134">
        <f>SUM(Z41:Z43)</f>
        <v>0</v>
      </c>
      <c r="AA44" s="57"/>
      <c r="AB44" s="134">
        <f>SUM(AB41:AB43)</f>
        <v>0</v>
      </c>
      <c r="AC44" s="57"/>
      <c r="AD44" s="137">
        <f>SUM(AD41:AD43)</f>
        <v>0</v>
      </c>
      <c r="AE44" s="57"/>
      <c r="AF44" s="137">
        <f>SUM(AF41:AF43)</f>
        <v>0</v>
      </c>
      <c r="AG44" s="57"/>
      <c r="AH44" s="134">
        <f>SUM(AH41:AH43)</f>
        <v>0</v>
      </c>
      <c r="AI44" s="57"/>
      <c r="AJ44" s="138">
        <f>SUM(AJ41:AJ43)</f>
        <v>0</v>
      </c>
      <c r="AK44" s="133"/>
    </row>
    <row r="45" spans="3:37" x14ac:dyDescent="0.15">
      <c r="C45" s="63" t="s">
        <v>49</v>
      </c>
      <c r="D45" s="64"/>
      <c r="E45" s="65"/>
      <c r="F45" s="66"/>
      <c r="G45" s="67"/>
      <c r="H45" s="139">
        <f>H29+H34+H39+H44</f>
        <v>0</v>
      </c>
      <c r="I45" s="67"/>
      <c r="J45" s="139">
        <f>J29+J34+J39+J44</f>
        <v>0</v>
      </c>
      <c r="K45" s="67"/>
      <c r="L45" s="139">
        <f>L29+L34+L39+L44</f>
        <v>0</v>
      </c>
      <c r="M45" s="67"/>
      <c r="N45" s="139">
        <f>N29+N34+N39+N44</f>
        <v>0</v>
      </c>
      <c r="O45" s="67"/>
      <c r="P45" s="139">
        <f>P29+P34+P39+P44</f>
        <v>0</v>
      </c>
      <c r="Q45" s="67"/>
      <c r="R45" s="139">
        <f>R29+R34+R39+R44</f>
        <v>0</v>
      </c>
      <c r="S45" s="67"/>
      <c r="T45" s="139">
        <f>T29+T34+T39+T44</f>
        <v>0</v>
      </c>
      <c r="U45" s="67"/>
      <c r="V45" s="139">
        <f>V29+V34+V39+V44</f>
        <v>0</v>
      </c>
      <c r="W45" s="67"/>
      <c r="X45" s="139">
        <f>X29+X34+X39+X44</f>
        <v>0</v>
      </c>
      <c r="Y45" s="67"/>
      <c r="Z45" s="139">
        <f>Z29+Z34+Z39+Z44</f>
        <v>0</v>
      </c>
      <c r="AA45" s="67"/>
      <c r="AB45" s="139">
        <f>AB29+AB34+AB39+AB44</f>
        <v>0</v>
      </c>
      <c r="AC45" s="67"/>
      <c r="AD45" s="139">
        <f>AD29+AD34+AD39+AD44</f>
        <v>0</v>
      </c>
      <c r="AE45" s="67"/>
      <c r="AF45" s="139">
        <f>AF29+AF34+AF39+AF44</f>
        <v>0</v>
      </c>
      <c r="AG45" s="67"/>
      <c r="AH45" s="139">
        <f>AH29+AH34+AH39+AH44</f>
        <v>0</v>
      </c>
      <c r="AI45" s="67"/>
      <c r="AJ45" s="140">
        <f>AJ29+AJ34+AJ39+AJ44</f>
        <v>0</v>
      </c>
      <c r="AK45" s="140"/>
    </row>
    <row r="46" spans="3:37" x14ac:dyDescent="0.15">
      <c r="C46" s="68" t="s">
        <v>65</v>
      </c>
      <c r="D46" s="54"/>
      <c r="E46" s="55"/>
      <c r="F46" s="60"/>
      <c r="G46" s="57"/>
      <c r="H46" s="131"/>
      <c r="I46" s="57"/>
      <c r="J46" s="131"/>
      <c r="K46" s="57"/>
      <c r="L46" s="132"/>
      <c r="M46" s="57"/>
      <c r="N46" s="131"/>
      <c r="O46" s="57"/>
      <c r="P46" s="131"/>
      <c r="Q46" s="57"/>
      <c r="R46" s="132"/>
      <c r="S46" s="57"/>
      <c r="T46" s="131"/>
      <c r="U46" s="57"/>
      <c r="V46" s="131"/>
      <c r="W46" s="57"/>
      <c r="X46" s="132"/>
      <c r="Y46" s="57"/>
      <c r="Z46" s="131"/>
      <c r="AA46" s="57"/>
      <c r="AB46" s="131"/>
      <c r="AC46" s="57"/>
      <c r="AD46" s="132"/>
      <c r="AE46" s="57"/>
      <c r="AF46" s="132"/>
      <c r="AG46" s="57"/>
      <c r="AH46" s="131"/>
      <c r="AI46" s="57"/>
      <c r="AJ46" s="133"/>
      <c r="AK46" s="133"/>
    </row>
    <row r="47" spans="3:37" x14ac:dyDescent="0.15">
      <c r="C47" s="60">
        <v>1</v>
      </c>
      <c r="D47" s="61"/>
      <c r="E47" s="39">
        <v>0</v>
      </c>
      <c r="F47" s="60" t="s">
        <v>35</v>
      </c>
      <c r="G47" s="43">
        <v>1</v>
      </c>
      <c r="H47" s="118">
        <f t="shared" ref="H47:J49" si="41">G47*$E47</f>
        <v>0</v>
      </c>
      <c r="I47" s="43">
        <v>1</v>
      </c>
      <c r="J47" s="118">
        <f t="shared" si="41"/>
        <v>0</v>
      </c>
      <c r="K47" s="43">
        <v>1</v>
      </c>
      <c r="L47" s="118">
        <f t="shared" ref="L47" si="42">K47*$E47</f>
        <v>0</v>
      </c>
      <c r="M47" s="43">
        <v>1</v>
      </c>
      <c r="N47" s="118">
        <f t="shared" ref="N47" si="43">M47*$E47</f>
        <v>0</v>
      </c>
      <c r="O47" s="43">
        <v>1</v>
      </c>
      <c r="P47" s="118">
        <f t="shared" ref="P47" si="44">O47*$E47</f>
        <v>0</v>
      </c>
      <c r="Q47" s="43">
        <v>1</v>
      </c>
      <c r="R47" s="118">
        <f t="shared" ref="R47" si="45">Q47*$E47</f>
        <v>0</v>
      </c>
      <c r="S47" s="43">
        <v>1</v>
      </c>
      <c r="T47" s="118">
        <f>S47*$E47</f>
        <v>0</v>
      </c>
      <c r="U47" s="43">
        <v>1</v>
      </c>
      <c r="V47" s="118">
        <f>U47*$E47</f>
        <v>0</v>
      </c>
      <c r="W47" s="43">
        <v>1</v>
      </c>
      <c r="X47" s="118">
        <f>W47*$E47</f>
        <v>0</v>
      </c>
      <c r="Y47" s="43">
        <v>1</v>
      </c>
      <c r="Z47" s="118">
        <f>Y47*$E47</f>
        <v>0</v>
      </c>
      <c r="AA47" s="43">
        <v>1</v>
      </c>
      <c r="AB47" s="118">
        <f>AA47*$E47</f>
        <v>0</v>
      </c>
      <c r="AC47" s="43">
        <v>1</v>
      </c>
      <c r="AD47" s="118">
        <f>AC47*$E47</f>
        <v>0</v>
      </c>
      <c r="AE47" s="41">
        <f t="shared" ref="AE47:AF49" si="46">Q47+O47+M47+K47+I47+G47+AC47+AA47+Y47+W47+U47+S47</f>
        <v>12</v>
      </c>
      <c r="AF47" s="118">
        <f t="shared" si="46"/>
        <v>0</v>
      </c>
      <c r="AG47" s="43">
        <v>12</v>
      </c>
      <c r="AH47" s="118">
        <f>AG$47*$E$47*(1+$E$5)</f>
        <v>0</v>
      </c>
      <c r="AI47" s="102">
        <v>30</v>
      </c>
      <c r="AJ47" s="119">
        <f t="shared" ref="AJ47:AJ49" si="47">AH47+AF47</f>
        <v>0</v>
      </c>
      <c r="AK47" s="119"/>
    </row>
    <row r="48" spans="3:37" x14ac:dyDescent="0.15">
      <c r="C48" s="60">
        <v>2</v>
      </c>
      <c r="D48" s="61"/>
      <c r="E48" s="39">
        <v>0</v>
      </c>
      <c r="F48" s="60" t="s">
        <v>35</v>
      </c>
      <c r="G48" s="43">
        <v>1</v>
      </c>
      <c r="H48" s="118">
        <f t="shared" si="41"/>
        <v>0</v>
      </c>
      <c r="I48" s="43">
        <v>1</v>
      </c>
      <c r="J48" s="118">
        <f t="shared" si="41"/>
        <v>0</v>
      </c>
      <c r="K48" s="43">
        <v>1</v>
      </c>
      <c r="L48" s="118">
        <f t="shared" ref="L48" si="48">K48*$E48</f>
        <v>0</v>
      </c>
      <c r="M48" s="43">
        <v>1</v>
      </c>
      <c r="N48" s="118">
        <f t="shared" ref="N48" si="49">M48*$E48</f>
        <v>0</v>
      </c>
      <c r="O48" s="43">
        <v>1</v>
      </c>
      <c r="P48" s="118">
        <f t="shared" ref="P48" si="50">O48*$E48</f>
        <v>0</v>
      </c>
      <c r="Q48" s="43">
        <v>1</v>
      </c>
      <c r="R48" s="118">
        <f t="shared" ref="R48" si="51">Q48*$E48</f>
        <v>0</v>
      </c>
      <c r="S48" s="43">
        <v>1</v>
      </c>
      <c r="T48" s="118">
        <f>S48*$E48</f>
        <v>0</v>
      </c>
      <c r="U48" s="43">
        <v>1</v>
      </c>
      <c r="V48" s="118">
        <f>U48*$E48</f>
        <v>0</v>
      </c>
      <c r="W48" s="43">
        <v>1</v>
      </c>
      <c r="X48" s="118">
        <f>W48*$E48</f>
        <v>0</v>
      </c>
      <c r="Y48" s="43">
        <v>1</v>
      </c>
      <c r="Z48" s="118">
        <f>Y48*$E48</f>
        <v>0</v>
      </c>
      <c r="AA48" s="43">
        <v>1</v>
      </c>
      <c r="AB48" s="118">
        <f>AA48*$E48</f>
        <v>0</v>
      </c>
      <c r="AC48" s="43">
        <v>1</v>
      </c>
      <c r="AD48" s="118">
        <f>AC48*$E48</f>
        <v>0</v>
      </c>
      <c r="AE48" s="41">
        <f t="shared" si="46"/>
        <v>12</v>
      </c>
      <c r="AF48" s="118">
        <f t="shared" si="46"/>
        <v>0</v>
      </c>
      <c r="AG48" s="43">
        <v>12</v>
      </c>
      <c r="AH48" s="118">
        <f>AG$48*$E$48*(1+$E$5)</f>
        <v>0</v>
      </c>
      <c r="AI48" s="102">
        <v>30</v>
      </c>
      <c r="AJ48" s="119">
        <f t="shared" si="47"/>
        <v>0</v>
      </c>
      <c r="AK48" s="119"/>
    </row>
    <row r="49" spans="3:37" x14ac:dyDescent="0.15">
      <c r="C49" s="60">
        <v>3</v>
      </c>
      <c r="D49" s="61"/>
      <c r="E49" s="39">
        <v>0</v>
      </c>
      <c r="F49" s="60" t="s">
        <v>35</v>
      </c>
      <c r="G49" s="43">
        <v>1</v>
      </c>
      <c r="H49" s="118">
        <f t="shared" si="41"/>
        <v>0</v>
      </c>
      <c r="I49" s="43">
        <v>1</v>
      </c>
      <c r="J49" s="118">
        <f t="shared" si="41"/>
        <v>0</v>
      </c>
      <c r="K49" s="43">
        <v>1</v>
      </c>
      <c r="L49" s="118">
        <f t="shared" ref="L49" si="52">K49*$E49</f>
        <v>0</v>
      </c>
      <c r="M49" s="43">
        <v>1</v>
      </c>
      <c r="N49" s="118">
        <f t="shared" ref="N49" si="53">M49*$E49</f>
        <v>0</v>
      </c>
      <c r="O49" s="43">
        <v>1</v>
      </c>
      <c r="P49" s="118">
        <f t="shared" ref="P49" si="54">O49*$E49</f>
        <v>0</v>
      </c>
      <c r="Q49" s="43">
        <v>1</v>
      </c>
      <c r="R49" s="118">
        <f t="shared" ref="R49" si="55">Q49*$E49</f>
        <v>0</v>
      </c>
      <c r="S49" s="43">
        <v>1</v>
      </c>
      <c r="T49" s="118">
        <f>S49*$E49</f>
        <v>0</v>
      </c>
      <c r="U49" s="43">
        <v>1</v>
      </c>
      <c r="V49" s="118">
        <f>U49*$E49</f>
        <v>0</v>
      </c>
      <c r="W49" s="43">
        <v>1</v>
      </c>
      <c r="X49" s="118">
        <f>W49*$E49</f>
        <v>0</v>
      </c>
      <c r="Y49" s="43">
        <v>1</v>
      </c>
      <c r="Z49" s="118">
        <f>Y49*$E49</f>
        <v>0</v>
      </c>
      <c r="AA49" s="43">
        <v>1</v>
      </c>
      <c r="AB49" s="118">
        <f>AA49*$E49</f>
        <v>0</v>
      </c>
      <c r="AC49" s="43">
        <v>1</v>
      </c>
      <c r="AD49" s="118">
        <f>AC49*$E49</f>
        <v>0</v>
      </c>
      <c r="AE49" s="41">
        <f t="shared" si="46"/>
        <v>12</v>
      </c>
      <c r="AF49" s="118">
        <f t="shared" si="46"/>
        <v>0</v>
      </c>
      <c r="AG49" s="43">
        <v>12</v>
      </c>
      <c r="AH49" s="118">
        <f>AG$49*$E$49*(1+$E$5)</f>
        <v>0</v>
      </c>
      <c r="AI49" s="102">
        <v>30</v>
      </c>
      <c r="AJ49" s="119">
        <f t="shared" si="47"/>
        <v>0</v>
      </c>
      <c r="AK49" s="119"/>
    </row>
    <row r="50" spans="3:37" x14ac:dyDescent="0.15">
      <c r="C50" s="60"/>
      <c r="D50" s="61" t="s">
        <v>36</v>
      </c>
      <c r="E50" s="55"/>
      <c r="F50" s="60"/>
      <c r="G50" s="57"/>
      <c r="H50" s="134">
        <f>SUM(H47:H49)</f>
        <v>0</v>
      </c>
      <c r="I50" s="57"/>
      <c r="J50" s="134">
        <f>SUM(J47:J49)</f>
        <v>0</v>
      </c>
      <c r="K50" s="57"/>
      <c r="L50" s="134">
        <f>SUM(L47:L49)</f>
        <v>0</v>
      </c>
      <c r="M50" s="57"/>
      <c r="N50" s="134">
        <f>SUM(N47:N49)</f>
        <v>0</v>
      </c>
      <c r="O50" s="57"/>
      <c r="P50" s="134">
        <f>SUM(P47:P49)</f>
        <v>0</v>
      </c>
      <c r="Q50" s="57"/>
      <c r="R50" s="134">
        <f>SUM(R47:R49)</f>
        <v>0</v>
      </c>
      <c r="S50" s="57"/>
      <c r="T50" s="134">
        <f>SUM(T47:T49)</f>
        <v>0</v>
      </c>
      <c r="U50" s="57"/>
      <c r="V50" s="134">
        <f>SUM(V47:V49)</f>
        <v>0</v>
      </c>
      <c r="W50" s="57"/>
      <c r="X50" s="134">
        <f>SUM(X47:X49)</f>
        <v>0</v>
      </c>
      <c r="Y50" s="57"/>
      <c r="Z50" s="134">
        <f>SUM(Z47:Z49)</f>
        <v>0</v>
      </c>
      <c r="AA50" s="57"/>
      <c r="AB50" s="134">
        <f>SUM(AB47:AB49)</f>
        <v>0</v>
      </c>
      <c r="AC50" s="57"/>
      <c r="AD50" s="134">
        <f>SUM(AD47:AD49)</f>
        <v>0</v>
      </c>
      <c r="AE50" s="57"/>
      <c r="AF50" s="134">
        <f>SUM(AF47:AF49)</f>
        <v>0</v>
      </c>
      <c r="AG50" s="57"/>
      <c r="AH50" s="134">
        <f>SUM(AH47:AH49)</f>
        <v>0</v>
      </c>
      <c r="AI50" s="57"/>
      <c r="AJ50" s="138">
        <f>SUM(AJ47:AJ49)</f>
        <v>0</v>
      </c>
      <c r="AK50" s="155"/>
    </row>
    <row r="51" spans="3:37" x14ac:dyDescent="0.15">
      <c r="C51" s="63" t="s">
        <v>37</v>
      </c>
      <c r="D51" s="64"/>
      <c r="E51" s="65"/>
      <c r="F51" s="69"/>
      <c r="G51" s="67"/>
      <c r="H51" s="139">
        <f>H50</f>
        <v>0</v>
      </c>
      <c r="I51" s="67"/>
      <c r="J51" s="139">
        <f>J50</f>
        <v>0</v>
      </c>
      <c r="K51" s="67"/>
      <c r="L51" s="139">
        <f>L50</f>
        <v>0</v>
      </c>
      <c r="M51" s="67"/>
      <c r="N51" s="139">
        <f>N50</f>
        <v>0</v>
      </c>
      <c r="O51" s="67"/>
      <c r="P51" s="139">
        <f>P50</f>
        <v>0</v>
      </c>
      <c r="Q51" s="67"/>
      <c r="R51" s="139">
        <f>R50</f>
        <v>0</v>
      </c>
      <c r="S51" s="67"/>
      <c r="T51" s="139">
        <f>T50</f>
        <v>0</v>
      </c>
      <c r="U51" s="67"/>
      <c r="V51" s="139">
        <f>V50</f>
        <v>0</v>
      </c>
      <c r="W51" s="67"/>
      <c r="X51" s="139">
        <f>X50</f>
        <v>0</v>
      </c>
      <c r="Y51" s="67"/>
      <c r="Z51" s="139">
        <f>Z50</f>
        <v>0</v>
      </c>
      <c r="AA51" s="67"/>
      <c r="AB51" s="139">
        <f>AB50</f>
        <v>0</v>
      </c>
      <c r="AC51" s="67"/>
      <c r="AD51" s="139">
        <f>AD50</f>
        <v>0</v>
      </c>
      <c r="AE51" s="67"/>
      <c r="AF51" s="139">
        <f>AF50</f>
        <v>0</v>
      </c>
      <c r="AG51" s="67"/>
      <c r="AH51" s="139">
        <f>AH50</f>
        <v>0</v>
      </c>
      <c r="AI51" s="67"/>
      <c r="AJ51" s="140">
        <f>AJ50</f>
        <v>0</v>
      </c>
      <c r="AK51" s="140"/>
    </row>
    <row r="52" spans="3:37" x14ac:dyDescent="0.15">
      <c r="C52" s="68" t="s">
        <v>10</v>
      </c>
      <c r="D52" s="54"/>
      <c r="E52" s="55"/>
      <c r="F52" s="60"/>
      <c r="G52" s="57"/>
      <c r="H52" s="131"/>
      <c r="I52" s="57"/>
      <c r="J52" s="131"/>
      <c r="K52" s="57"/>
      <c r="L52" s="132"/>
      <c r="M52" s="57"/>
      <c r="N52" s="131"/>
      <c r="O52" s="57"/>
      <c r="P52" s="131"/>
      <c r="Q52" s="57"/>
      <c r="R52" s="132"/>
      <c r="S52" s="57"/>
      <c r="T52" s="131"/>
      <c r="U52" s="57"/>
      <c r="V52" s="131"/>
      <c r="W52" s="57"/>
      <c r="X52" s="132"/>
      <c r="Y52" s="57"/>
      <c r="Z52" s="131"/>
      <c r="AA52" s="57"/>
      <c r="AB52" s="131"/>
      <c r="AC52" s="57"/>
      <c r="AD52" s="132"/>
      <c r="AE52" s="57"/>
      <c r="AF52" s="132"/>
      <c r="AG52" s="57"/>
      <c r="AH52" s="131"/>
      <c r="AI52" s="57"/>
      <c r="AJ52" s="133"/>
      <c r="AK52" s="133"/>
    </row>
    <row r="53" spans="3:37" x14ac:dyDescent="0.15">
      <c r="C53" s="60" t="s">
        <v>11</v>
      </c>
      <c r="D53" s="61"/>
      <c r="E53" s="55" t="s">
        <v>5</v>
      </c>
      <c r="F53" s="56" t="s">
        <v>5</v>
      </c>
      <c r="G53" s="57"/>
      <c r="H53" s="131"/>
      <c r="I53" s="57"/>
      <c r="J53" s="131"/>
      <c r="K53" s="57"/>
      <c r="L53" s="132"/>
      <c r="M53" s="57"/>
      <c r="N53" s="131"/>
      <c r="O53" s="57"/>
      <c r="P53" s="131"/>
      <c r="Q53" s="57"/>
      <c r="R53" s="132"/>
      <c r="S53" s="57"/>
      <c r="T53" s="131"/>
      <c r="U53" s="57"/>
      <c r="V53" s="131"/>
      <c r="W53" s="57"/>
      <c r="X53" s="132"/>
      <c r="Y53" s="57"/>
      <c r="Z53" s="131"/>
      <c r="AA53" s="57"/>
      <c r="AB53" s="131"/>
      <c r="AC53" s="57"/>
      <c r="AD53" s="132"/>
      <c r="AE53" s="57"/>
      <c r="AF53" s="132"/>
      <c r="AG53" s="57"/>
      <c r="AH53" s="131"/>
      <c r="AI53" s="57"/>
      <c r="AJ53" s="133"/>
      <c r="AK53" s="133"/>
    </row>
    <row r="54" spans="3:37" x14ac:dyDescent="0.15">
      <c r="C54" s="60">
        <v>1</v>
      </c>
      <c r="D54" s="61"/>
      <c r="E54" s="39">
        <v>0</v>
      </c>
      <c r="F54" s="56" t="s">
        <v>12</v>
      </c>
      <c r="G54" s="43">
        <v>1</v>
      </c>
      <c r="H54" s="118">
        <f t="shared" ref="H54:H56" si="56">G54*$E54</f>
        <v>0</v>
      </c>
      <c r="I54" s="43">
        <v>1</v>
      </c>
      <c r="J54" s="118">
        <f t="shared" ref="J54:J56" si="57">I54*$E54</f>
        <v>0</v>
      </c>
      <c r="K54" s="43">
        <v>1</v>
      </c>
      <c r="L54" s="118">
        <f t="shared" ref="L54:L56" si="58">K54*$E54</f>
        <v>0</v>
      </c>
      <c r="M54" s="43">
        <v>1</v>
      </c>
      <c r="N54" s="118">
        <f t="shared" ref="N54:N56" si="59">M54*$E54</f>
        <v>0</v>
      </c>
      <c r="O54" s="43">
        <v>1</v>
      </c>
      <c r="P54" s="118">
        <f t="shared" ref="P54:P56" si="60">O54*$E54</f>
        <v>0</v>
      </c>
      <c r="Q54" s="43">
        <v>1</v>
      </c>
      <c r="R54" s="118">
        <f t="shared" ref="R54:R56" si="61">Q54*$E54</f>
        <v>0</v>
      </c>
      <c r="S54" s="43">
        <v>1</v>
      </c>
      <c r="T54" s="118">
        <f>S54*$E54</f>
        <v>0</v>
      </c>
      <c r="U54" s="43">
        <v>1</v>
      </c>
      <c r="V54" s="118">
        <f>U54*$E54</f>
        <v>0</v>
      </c>
      <c r="W54" s="43">
        <v>1</v>
      </c>
      <c r="X54" s="118">
        <f>W54*$E54</f>
        <v>0</v>
      </c>
      <c r="Y54" s="43">
        <v>1</v>
      </c>
      <c r="Z54" s="118">
        <f>Y54*$E54</f>
        <v>0</v>
      </c>
      <c r="AA54" s="43">
        <v>1</v>
      </c>
      <c r="AB54" s="118">
        <f>AA54*$E54</f>
        <v>0</v>
      </c>
      <c r="AC54" s="43">
        <v>1</v>
      </c>
      <c r="AD54" s="118">
        <f>AC54*$E54</f>
        <v>0</v>
      </c>
      <c r="AE54" s="41">
        <f t="shared" ref="AE54:AF56" si="62">Q54+O54+M54+K54+I54+G54+AC54+AA54+Y54+W54+U54+S54</f>
        <v>12</v>
      </c>
      <c r="AF54" s="118">
        <f t="shared" si="62"/>
        <v>0</v>
      </c>
      <c r="AG54" s="43">
        <v>12</v>
      </c>
      <c r="AH54" s="118">
        <f>AG$54*$E$54*(1+$E$5)</f>
        <v>0</v>
      </c>
      <c r="AI54" s="102">
        <v>30</v>
      </c>
      <c r="AJ54" s="119">
        <f>AH54+AF54</f>
        <v>0</v>
      </c>
      <c r="AK54" s="119"/>
    </row>
    <row r="55" spans="3:37" x14ac:dyDescent="0.15">
      <c r="C55" s="60">
        <v>2</v>
      </c>
      <c r="D55" s="61"/>
      <c r="E55" s="39">
        <v>0</v>
      </c>
      <c r="F55" s="56" t="s">
        <v>12</v>
      </c>
      <c r="G55" s="43">
        <v>1</v>
      </c>
      <c r="H55" s="118">
        <f t="shared" si="56"/>
        <v>0</v>
      </c>
      <c r="I55" s="43">
        <v>1</v>
      </c>
      <c r="J55" s="118">
        <f t="shared" si="57"/>
        <v>0</v>
      </c>
      <c r="K55" s="43">
        <v>1</v>
      </c>
      <c r="L55" s="118">
        <f t="shared" si="58"/>
        <v>0</v>
      </c>
      <c r="M55" s="43">
        <v>1</v>
      </c>
      <c r="N55" s="118">
        <f t="shared" si="59"/>
        <v>0</v>
      </c>
      <c r="O55" s="43">
        <v>1</v>
      </c>
      <c r="P55" s="118">
        <f t="shared" si="60"/>
        <v>0</v>
      </c>
      <c r="Q55" s="43">
        <v>1</v>
      </c>
      <c r="R55" s="118">
        <f t="shared" si="61"/>
        <v>0</v>
      </c>
      <c r="S55" s="43">
        <v>1</v>
      </c>
      <c r="T55" s="118">
        <f>S55*$E55</f>
        <v>0</v>
      </c>
      <c r="U55" s="43">
        <v>1</v>
      </c>
      <c r="V55" s="118">
        <f>U55*$E55</f>
        <v>0</v>
      </c>
      <c r="W55" s="43">
        <v>1</v>
      </c>
      <c r="X55" s="118">
        <f>W55*$E55</f>
        <v>0</v>
      </c>
      <c r="Y55" s="43">
        <v>1</v>
      </c>
      <c r="Z55" s="118">
        <f>Y55*$E55</f>
        <v>0</v>
      </c>
      <c r="AA55" s="43">
        <v>1</v>
      </c>
      <c r="AB55" s="118">
        <f>AA55*$E55</f>
        <v>0</v>
      </c>
      <c r="AC55" s="43">
        <v>1</v>
      </c>
      <c r="AD55" s="118">
        <f>AC55*$E55</f>
        <v>0</v>
      </c>
      <c r="AE55" s="41">
        <f t="shared" si="62"/>
        <v>12</v>
      </c>
      <c r="AF55" s="118">
        <f t="shared" si="62"/>
        <v>0</v>
      </c>
      <c r="AG55" s="43">
        <v>12</v>
      </c>
      <c r="AH55" s="118">
        <f>AG$55*$E$55*(1+$E$5)</f>
        <v>0</v>
      </c>
      <c r="AI55" s="102">
        <v>30</v>
      </c>
      <c r="AJ55" s="119">
        <f t="shared" ref="AJ55:AJ56" si="63">AH55+AF55</f>
        <v>0</v>
      </c>
      <c r="AK55" s="119"/>
    </row>
    <row r="56" spans="3:37" x14ac:dyDescent="0.15">
      <c r="C56" s="60">
        <v>3</v>
      </c>
      <c r="D56" s="61"/>
      <c r="E56" s="39">
        <v>0</v>
      </c>
      <c r="F56" s="56" t="s">
        <v>12</v>
      </c>
      <c r="G56" s="43">
        <v>1</v>
      </c>
      <c r="H56" s="118">
        <f t="shared" si="56"/>
        <v>0</v>
      </c>
      <c r="I56" s="43">
        <v>1</v>
      </c>
      <c r="J56" s="118">
        <f t="shared" si="57"/>
        <v>0</v>
      </c>
      <c r="K56" s="43">
        <v>1</v>
      </c>
      <c r="L56" s="118">
        <f t="shared" si="58"/>
        <v>0</v>
      </c>
      <c r="M56" s="43">
        <v>1</v>
      </c>
      <c r="N56" s="118">
        <f t="shared" si="59"/>
        <v>0</v>
      </c>
      <c r="O56" s="43">
        <v>1</v>
      </c>
      <c r="P56" s="118">
        <f t="shared" si="60"/>
        <v>0</v>
      </c>
      <c r="Q56" s="43">
        <v>1</v>
      </c>
      <c r="R56" s="118">
        <f t="shared" si="61"/>
        <v>0</v>
      </c>
      <c r="S56" s="43">
        <v>1</v>
      </c>
      <c r="T56" s="118">
        <f>S56*$E56</f>
        <v>0</v>
      </c>
      <c r="U56" s="43">
        <v>1</v>
      </c>
      <c r="V56" s="118">
        <f>U56*$E56</f>
        <v>0</v>
      </c>
      <c r="W56" s="43">
        <v>1</v>
      </c>
      <c r="X56" s="118">
        <f>W56*$E56</f>
        <v>0</v>
      </c>
      <c r="Y56" s="43">
        <v>1</v>
      </c>
      <c r="Z56" s="118">
        <f>Y56*$E56</f>
        <v>0</v>
      </c>
      <c r="AA56" s="43">
        <v>1</v>
      </c>
      <c r="AB56" s="118">
        <f>AA56*$E56</f>
        <v>0</v>
      </c>
      <c r="AC56" s="43">
        <v>1</v>
      </c>
      <c r="AD56" s="118">
        <f>AC56*$E56</f>
        <v>0</v>
      </c>
      <c r="AE56" s="41">
        <f t="shared" si="62"/>
        <v>12</v>
      </c>
      <c r="AF56" s="118">
        <f t="shared" si="62"/>
        <v>0</v>
      </c>
      <c r="AG56" s="43">
        <v>12</v>
      </c>
      <c r="AH56" s="118">
        <f>AG$56*$E$56*(1+$E$5)</f>
        <v>0</v>
      </c>
      <c r="AI56" s="102">
        <v>30</v>
      </c>
      <c r="AJ56" s="119">
        <f t="shared" si="63"/>
        <v>0</v>
      </c>
      <c r="AK56" s="119"/>
    </row>
    <row r="57" spans="3:37" x14ac:dyDescent="0.15">
      <c r="C57" s="60"/>
      <c r="D57" s="61" t="s">
        <v>13</v>
      </c>
      <c r="E57" s="55"/>
      <c r="F57" s="56"/>
      <c r="G57" s="57"/>
      <c r="H57" s="134">
        <f>SUM(H54:H56)</f>
        <v>0</v>
      </c>
      <c r="I57" s="57"/>
      <c r="J57" s="134">
        <f>SUM(J54:J56)</f>
        <v>0</v>
      </c>
      <c r="K57" s="57"/>
      <c r="L57" s="134">
        <f>SUM(L54:L56)</f>
        <v>0</v>
      </c>
      <c r="M57" s="57"/>
      <c r="N57" s="134">
        <f>SUM(N54:N56)</f>
        <v>0</v>
      </c>
      <c r="O57" s="57"/>
      <c r="P57" s="134">
        <f>SUM(P54:P56)</f>
        <v>0</v>
      </c>
      <c r="Q57" s="57"/>
      <c r="R57" s="134">
        <f>SUM(R54:R56)</f>
        <v>0</v>
      </c>
      <c r="S57" s="57"/>
      <c r="T57" s="134">
        <f>SUM(T54:T56)</f>
        <v>0</v>
      </c>
      <c r="U57" s="57"/>
      <c r="V57" s="134">
        <f>SUM(V54:V56)</f>
        <v>0</v>
      </c>
      <c r="W57" s="57"/>
      <c r="X57" s="134">
        <f>SUM(X54:X56)</f>
        <v>0</v>
      </c>
      <c r="Y57" s="57"/>
      <c r="Z57" s="134">
        <f>SUM(Z54:Z56)</f>
        <v>0</v>
      </c>
      <c r="AA57" s="57"/>
      <c r="AB57" s="134">
        <f>SUM(AB54:AB56)</f>
        <v>0</v>
      </c>
      <c r="AC57" s="57"/>
      <c r="AD57" s="134">
        <f>SUM(AD54:AD56)</f>
        <v>0</v>
      </c>
      <c r="AE57" s="57"/>
      <c r="AF57" s="134">
        <f>SUM(AF54:AF56)</f>
        <v>0</v>
      </c>
      <c r="AG57" s="57"/>
      <c r="AH57" s="134">
        <f>SUM(AH54:AH56)</f>
        <v>0</v>
      </c>
      <c r="AI57" s="57"/>
      <c r="AJ57" s="138">
        <f>SUM(AJ54:AJ56)</f>
        <v>0</v>
      </c>
      <c r="AK57" s="133"/>
    </row>
    <row r="58" spans="3:37" x14ac:dyDescent="0.15">
      <c r="C58" s="60" t="s">
        <v>14</v>
      </c>
      <c r="D58" s="61"/>
      <c r="E58" s="55"/>
      <c r="F58" s="70"/>
      <c r="G58" s="57"/>
      <c r="H58" s="131"/>
      <c r="I58" s="57"/>
      <c r="J58" s="131"/>
      <c r="K58" s="57"/>
      <c r="L58" s="132"/>
      <c r="M58" s="57"/>
      <c r="N58" s="131"/>
      <c r="O58" s="57"/>
      <c r="P58" s="131"/>
      <c r="Q58" s="57"/>
      <c r="R58" s="132"/>
      <c r="S58" s="57"/>
      <c r="T58" s="131"/>
      <c r="U58" s="57"/>
      <c r="V58" s="131"/>
      <c r="W58" s="57"/>
      <c r="X58" s="132"/>
      <c r="Y58" s="57"/>
      <c r="Z58" s="131"/>
      <c r="AA58" s="57"/>
      <c r="AB58" s="131"/>
      <c r="AC58" s="57"/>
      <c r="AD58" s="132"/>
      <c r="AE58" s="57"/>
      <c r="AF58" s="132"/>
      <c r="AG58" s="57"/>
      <c r="AH58" s="131"/>
      <c r="AI58" s="57"/>
      <c r="AJ58" s="133"/>
      <c r="AK58" s="133"/>
    </row>
    <row r="59" spans="3:37" x14ac:dyDescent="0.15">
      <c r="C59" s="60">
        <v>1</v>
      </c>
      <c r="D59" s="61"/>
      <c r="E59" s="39">
        <v>0</v>
      </c>
      <c r="F59" s="56" t="s">
        <v>12</v>
      </c>
      <c r="G59" s="43">
        <v>1</v>
      </c>
      <c r="H59" s="118">
        <f t="shared" ref="H59:H61" si="64">G59*$E59</f>
        <v>0</v>
      </c>
      <c r="I59" s="43">
        <v>1</v>
      </c>
      <c r="J59" s="118">
        <f t="shared" ref="J59:J61" si="65">I59*$E59</f>
        <v>0</v>
      </c>
      <c r="K59" s="43">
        <v>1</v>
      </c>
      <c r="L59" s="118">
        <f t="shared" ref="L59:L61" si="66">K59*$E59</f>
        <v>0</v>
      </c>
      <c r="M59" s="43">
        <v>1</v>
      </c>
      <c r="N59" s="118">
        <f t="shared" ref="N59:N61" si="67">M59*$E59</f>
        <v>0</v>
      </c>
      <c r="O59" s="43">
        <v>1</v>
      </c>
      <c r="P59" s="118">
        <f t="shared" ref="P59:P61" si="68">O59*$E59</f>
        <v>0</v>
      </c>
      <c r="Q59" s="43">
        <v>1</v>
      </c>
      <c r="R59" s="118">
        <f t="shared" ref="R59:R61" si="69">Q59*$E59</f>
        <v>0</v>
      </c>
      <c r="S59" s="43">
        <v>1</v>
      </c>
      <c r="T59" s="118">
        <f>S59*$E59</f>
        <v>0</v>
      </c>
      <c r="U59" s="43">
        <v>1</v>
      </c>
      <c r="V59" s="118">
        <f>U59*$E59</f>
        <v>0</v>
      </c>
      <c r="W59" s="43">
        <v>1</v>
      </c>
      <c r="X59" s="118">
        <f>W59*$E59</f>
        <v>0</v>
      </c>
      <c r="Y59" s="43">
        <v>1</v>
      </c>
      <c r="Z59" s="118">
        <f>Y59*$E59</f>
        <v>0</v>
      </c>
      <c r="AA59" s="43">
        <v>1</v>
      </c>
      <c r="AB59" s="118">
        <f>AA59*$E59</f>
        <v>0</v>
      </c>
      <c r="AC59" s="43">
        <v>1</v>
      </c>
      <c r="AD59" s="118">
        <f>AC59*$E59</f>
        <v>0</v>
      </c>
      <c r="AE59" s="41">
        <f t="shared" ref="AE59:AF61" si="70">Q59+O59+M59+K59+I59+G59+AC59+AA59+Y59+W59+U59+S59</f>
        <v>12</v>
      </c>
      <c r="AF59" s="118">
        <f t="shared" si="70"/>
        <v>0</v>
      </c>
      <c r="AG59" s="43">
        <v>12</v>
      </c>
      <c r="AH59" s="118">
        <f>AG$59*$E$59*(1+$E$5)</f>
        <v>0</v>
      </c>
      <c r="AI59" s="102">
        <v>30</v>
      </c>
      <c r="AJ59" s="119">
        <f>AH59+AF59</f>
        <v>0</v>
      </c>
      <c r="AK59" s="119"/>
    </row>
    <row r="60" spans="3:37" x14ac:dyDescent="0.15">
      <c r="C60" s="60">
        <v>2</v>
      </c>
      <c r="D60" s="61"/>
      <c r="E60" s="39">
        <v>0</v>
      </c>
      <c r="F60" s="56" t="s">
        <v>12</v>
      </c>
      <c r="G60" s="43">
        <v>1</v>
      </c>
      <c r="H60" s="118">
        <f t="shared" si="64"/>
        <v>0</v>
      </c>
      <c r="I60" s="43">
        <v>1</v>
      </c>
      <c r="J60" s="118">
        <f t="shared" si="65"/>
        <v>0</v>
      </c>
      <c r="K60" s="43">
        <v>1</v>
      </c>
      <c r="L60" s="118">
        <f t="shared" si="66"/>
        <v>0</v>
      </c>
      <c r="M60" s="43">
        <v>1</v>
      </c>
      <c r="N60" s="118">
        <f t="shared" si="67"/>
        <v>0</v>
      </c>
      <c r="O60" s="43">
        <v>1</v>
      </c>
      <c r="P60" s="118">
        <f t="shared" si="68"/>
        <v>0</v>
      </c>
      <c r="Q60" s="43">
        <v>1</v>
      </c>
      <c r="R60" s="118">
        <f t="shared" si="69"/>
        <v>0</v>
      </c>
      <c r="S60" s="43">
        <v>1</v>
      </c>
      <c r="T60" s="118">
        <f>S60*$E60</f>
        <v>0</v>
      </c>
      <c r="U60" s="43">
        <v>1</v>
      </c>
      <c r="V60" s="118">
        <f>U60*$E60</f>
        <v>0</v>
      </c>
      <c r="W60" s="43">
        <v>1</v>
      </c>
      <c r="X60" s="118">
        <f>W60*$E60</f>
        <v>0</v>
      </c>
      <c r="Y60" s="43">
        <v>1</v>
      </c>
      <c r="Z60" s="118">
        <f>Y60*$E60</f>
        <v>0</v>
      </c>
      <c r="AA60" s="43">
        <v>1</v>
      </c>
      <c r="AB60" s="118">
        <f>AA60*$E60</f>
        <v>0</v>
      </c>
      <c r="AC60" s="43">
        <v>1</v>
      </c>
      <c r="AD60" s="118">
        <f>AC60*$E60</f>
        <v>0</v>
      </c>
      <c r="AE60" s="41">
        <f t="shared" si="70"/>
        <v>12</v>
      </c>
      <c r="AF60" s="118">
        <f t="shared" si="70"/>
        <v>0</v>
      </c>
      <c r="AG60" s="43">
        <v>12</v>
      </c>
      <c r="AH60" s="118">
        <f>AG$60*$E$60*(1+$E$5)</f>
        <v>0</v>
      </c>
      <c r="AI60" s="102">
        <v>30</v>
      </c>
      <c r="AJ60" s="119">
        <f t="shared" ref="AJ60:AJ61" si="71">AH60+AF60</f>
        <v>0</v>
      </c>
      <c r="AK60" s="119"/>
    </row>
    <row r="61" spans="3:37" x14ac:dyDescent="0.15">
      <c r="C61" s="60">
        <v>3</v>
      </c>
      <c r="D61" s="61"/>
      <c r="E61" s="39">
        <v>0</v>
      </c>
      <c r="F61" s="56" t="s">
        <v>12</v>
      </c>
      <c r="G61" s="43">
        <v>1</v>
      </c>
      <c r="H61" s="118">
        <f t="shared" si="64"/>
        <v>0</v>
      </c>
      <c r="I61" s="43">
        <v>1</v>
      </c>
      <c r="J61" s="118">
        <f t="shared" si="65"/>
        <v>0</v>
      </c>
      <c r="K61" s="43">
        <v>1</v>
      </c>
      <c r="L61" s="118">
        <f t="shared" si="66"/>
        <v>0</v>
      </c>
      <c r="M61" s="43">
        <v>1</v>
      </c>
      <c r="N61" s="118">
        <f t="shared" si="67"/>
        <v>0</v>
      </c>
      <c r="O61" s="43">
        <v>1</v>
      </c>
      <c r="P61" s="118">
        <f t="shared" si="68"/>
        <v>0</v>
      </c>
      <c r="Q61" s="43">
        <v>1</v>
      </c>
      <c r="R61" s="118">
        <f t="shared" si="69"/>
        <v>0</v>
      </c>
      <c r="S61" s="43">
        <v>1</v>
      </c>
      <c r="T61" s="118">
        <f>S61*$E61</f>
        <v>0</v>
      </c>
      <c r="U61" s="43">
        <v>1</v>
      </c>
      <c r="V61" s="118">
        <f>U61*$E61</f>
        <v>0</v>
      </c>
      <c r="W61" s="43">
        <v>1</v>
      </c>
      <c r="X61" s="118">
        <f>W61*$E61</f>
        <v>0</v>
      </c>
      <c r="Y61" s="43">
        <v>1</v>
      </c>
      <c r="Z61" s="118">
        <f>Y61*$E61</f>
        <v>0</v>
      </c>
      <c r="AA61" s="43">
        <v>1</v>
      </c>
      <c r="AB61" s="118">
        <f>AA61*$E61</f>
        <v>0</v>
      </c>
      <c r="AC61" s="43">
        <v>1</v>
      </c>
      <c r="AD61" s="118">
        <f>AC61*$E61</f>
        <v>0</v>
      </c>
      <c r="AE61" s="41">
        <f t="shared" si="70"/>
        <v>12</v>
      </c>
      <c r="AF61" s="118">
        <f t="shared" si="70"/>
        <v>0</v>
      </c>
      <c r="AG61" s="43">
        <v>12</v>
      </c>
      <c r="AH61" s="118">
        <f>AG$61*$E$61*(1+$E$5)</f>
        <v>0</v>
      </c>
      <c r="AI61" s="102">
        <v>30</v>
      </c>
      <c r="AJ61" s="119">
        <f t="shared" si="71"/>
        <v>0</v>
      </c>
      <c r="AK61" s="119"/>
    </row>
    <row r="62" spans="3:37" x14ac:dyDescent="0.15">
      <c r="C62" s="60"/>
      <c r="D62" s="61" t="s">
        <v>15</v>
      </c>
      <c r="E62" s="71"/>
      <c r="F62" s="72"/>
      <c r="G62" s="57"/>
      <c r="H62" s="141">
        <f>SUM(H59:H61)</f>
        <v>0</v>
      </c>
      <c r="I62" s="57"/>
      <c r="J62" s="141">
        <f>SUM(J59:J61)</f>
        <v>0</v>
      </c>
      <c r="K62" s="57"/>
      <c r="L62" s="141">
        <f>SUM(L59:L61)</f>
        <v>0</v>
      </c>
      <c r="M62" s="57"/>
      <c r="N62" s="141">
        <f>SUM(N59:N61)</f>
        <v>0</v>
      </c>
      <c r="O62" s="57"/>
      <c r="P62" s="141">
        <f>SUM(P59:P61)</f>
        <v>0</v>
      </c>
      <c r="Q62" s="57"/>
      <c r="R62" s="141">
        <f>SUM(R59:R61)</f>
        <v>0</v>
      </c>
      <c r="S62" s="57"/>
      <c r="T62" s="141">
        <f>SUM(T59:T61)</f>
        <v>0</v>
      </c>
      <c r="U62" s="57"/>
      <c r="V62" s="141">
        <f>SUM(V59:V61)</f>
        <v>0</v>
      </c>
      <c r="W62" s="57"/>
      <c r="X62" s="141">
        <f>SUM(X59:X61)</f>
        <v>0</v>
      </c>
      <c r="Y62" s="57"/>
      <c r="Z62" s="141">
        <f>SUM(Z59:Z61)</f>
        <v>0</v>
      </c>
      <c r="AA62" s="57"/>
      <c r="AB62" s="141">
        <f>SUM(AB59:AB61)</f>
        <v>0</v>
      </c>
      <c r="AC62" s="57"/>
      <c r="AD62" s="141">
        <f>SUM(AD59:AD61)</f>
        <v>0</v>
      </c>
      <c r="AE62" s="57"/>
      <c r="AF62" s="141">
        <f>SUM(AF59:AF61)</f>
        <v>0</v>
      </c>
      <c r="AG62" s="57"/>
      <c r="AH62" s="141">
        <f>SUM(AH59:AH61)</f>
        <v>0</v>
      </c>
      <c r="AI62" s="57"/>
      <c r="AJ62" s="142">
        <f>SUM(AJ59:AJ61)</f>
        <v>0</v>
      </c>
      <c r="AK62" s="155"/>
    </row>
    <row r="63" spans="3:37" x14ac:dyDescent="0.15">
      <c r="C63" s="63" t="s">
        <v>16</v>
      </c>
      <c r="D63" s="64"/>
      <c r="E63" s="65"/>
      <c r="F63" s="66"/>
      <c r="G63" s="67"/>
      <c r="H63" s="139">
        <f>H57+H62</f>
        <v>0</v>
      </c>
      <c r="I63" s="67"/>
      <c r="J63" s="139">
        <f>J57+J62</f>
        <v>0</v>
      </c>
      <c r="K63" s="67"/>
      <c r="L63" s="139">
        <f>L57+L62</f>
        <v>0</v>
      </c>
      <c r="M63" s="67"/>
      <c r="N63" s="139">
        <f>N57+N62</f>
        <v>0</v>
      </c>
      <c r="O63" s="67"/>
      <c r="P63" s="139">
        <f>P57+P62</f>
        <v>0</v>
      </c>
      <c r="Q63" s="67"/>
      <c r="R63" s="139">
        <f>R57+R62</f>
        <v>0</v>
      </c>
      <c r="S63" s="67"/>
      <c r="T63" s="139">
        <f>T57+T62</f>
        <v>0</v>
      </c>
      <c r="U63" s="67"/>
      <c r="V63" s="139">
        <f>V57+V62</f>
        <v>0</v>
      </c>
      <c r="W63" s="67"/>
      <c r="X63" s="139">
        <f>X57+X62</f>
        <v>0</v>
      </c>
      <c r="Y63" s="67"/>
      <c r="Z63" s="139">
        <f>Z57+Z62</f>
        <v>0</v>
      </c>
      <c r="AA63" s="67"/>
      <c r="AB63" s="139">
        <f>AB57+AB62</f>
        <v>0</v>
      </c>
      <c r="AC63" s="67"/>
      <c r="AD63" s="139">
        <f>AD57+AD62</f>
        <v>0</v>
      </c>
      <c r="AE63" s="67"/>
      <c r="AF63" s="139">
        <f>AF57+AF62</f>
        <v>0</v>
      </c>
      <c r="AG63" s="67"/>
      <c r="AH63" s="139">
        <f>AH57+AH62</f>
        <v>0</v>
      </c>
      <c r="AI63" s="67"/>
      <c r="AJ63" s="140">
        <f>AJ57+AJ62</f>
        <v>0</v>
      </c>
      <c r="AK63" s="140"/>
    </row>
    <row r="64" spans="3:37" x14ac:dyDescent="0.15">
      <c r="C64" s="53" t="s">
        <v>17</v>
      </c>
      <c r="D64" s="54"/>
      <c r="E64" s="55"/>
      <c r="F64" s="56"/>
      <c r="G64" s="57"/>
      <c r="H64" s="128"/>
      <c r="I64" s="57"/>
      <c r="J64" s="128"/>
      <c r="K64" s="57"/>
      <c r="L64" s="129"/>
      <c r="M64" s="57"/>
      <c r="N64" s="128"/>
      <c r="O64" s="57"/>
      <c r="P64" s="128"/>
      <c r="Q64" s="57"/>
      <c r="R64" s="129"/>
      <c r="S64" s="57"/>
      <c r="T64" s="128"/>
      <c r="U64" s="57"/>
      <c r="V64" s="128"/>
      <c r="W64" s="57"/>
      <c r="X64" s="129"/>
      <c r="Y64" s="57"/>
      <c r="Z64" s="128"/>
      <c r="AA64" s="57"/>
      <c r="AB64" s="128"/>
      <c r="AC64" s="57"/>
      <c r="AD64" s="129"/>
      <c r="AE64" s="57"/>
      <c r="AF64" s="129"/>
      <c r="AG64" s="57"/>
      <c r="AH64" s="128"/>
      <c r="AI64" s="57"/>
      <c r="AJ64" s="130"/>
      <c r="AK64" s="130"/>
    </row>
    <row r="65" spans="3:37" x14ac:dyDescent="0.15">
      <c r="C65" s="60" t="s">
        <v>18</v>
      </c>
      <c r="D65" s="61"/>
      <c r="E65" s="55"/>
      <c r="F65" s="60"/>
      <c r="G65" s="57"/>
      <c r="H65" s="131"/>
      <c r="I65" s="57"/>
      <c r="J65" s="131"/>
      <c r="K65" s="57"/>
      <c r="L65" s="132"/>
      <c r="M65" s="57"/>
      <c r="N65" s="131"/>
      <c r="O65" s="57"/>
      <c r="P65" s="131"/>
      <c r="Q65" s="57"/>
      <c r="R65" s="132"/>
      <c r="S65" s="57"/>
      <c r="T65" s="131"/>
      <c r="U65" s="57"/>
      <c r="V65" s="131"/>
      <c r="W65" s="57"/>
      <c r="X65" s="132"/>
      <c r="Y65" s="57"/>
      <c r="Z65" s="131"/>
      <c r="AA65" s="57"/>
      <c r="AB65" s="131"/>
      <c r="AC65" s="57"/>
      <c r="AD65" s="132"/>
      <c r="AE65" s="57"/>
      <c r="AF65" s="132"/>
      <c r="AG65" s="57"/>
      <c r="AH65" s="131"/>
      <c r="AI65" s="57"/>
      <c r="AJ65" s="133"/>
      <c r="AK65" s="133"/>
    </row>
    <row r="66" spans="3:37" x14ac:dyDescent="0.15">
      <c r="C66" s="60">
        <v>1</v>
      </c>
      <c r="D66" s="61"/>
      <c r="E66" s="55">
        <v>0</v>
      </c>
      <c r="F66" s="60"/>
      <c r="G66" s="43">
        <v>1</v>
      </c>
      <c r="H66" s="118">
        <f t="shared" ref="H66:H67" si="72">G66*$E66</f>
        <v>0</v>
      </c>
      <c r="I66" s="43">
        <v>1</v>
      </c>
      <c r="J66" s="118">
        <f t="shared" ref="J66:J67" si="73">I66*$E66</f>
        <v>0</v>
      </c>
      <c r="K66" s="43">
        <v>1</v>
      </c>
      <c r="L66" s="118">
        <f t="shared" ref="L66:L67" si="74">K66*$E66</f>
        <v>0</v>
      </c>
      <c r="M66" s="43">
        <v>1</v>
      </c>
      <c r="N66" s="118">
        <f t="shared" ref="N66:N67" si="75">M66*$E66</f>
        <v>0</v>
      </c>
      <c r="O66" s="43">
        <v>1</v>
      </c>
      <c r="P66" s="118">
        <f t="shared" ref="P66:P67" si="76">O66*$E66</f>
        <v>0</v>
      </c>
      <c r="Q66" s="43">
        <v>1</v>
      </c>
      <c r="R66" s="118">
        <f t="shared" ref="R66:R67" si="77">Q66*$E66</f>
        <v>0</v>
      </c>
      <c r="S66" s="43">
        <v>1</v>
      </c>
      <c r="T66" s="118">
        <f>S66*$E66</f>
        <v>0</v>
      </c>
      <c r="U66" s="43">
        <v>1</v>
      </c>
      <c r="V66" s="118">
        <f>U66*$E66</f>
        <v>0</v>
      </c>
      <c r="W66" s="43">
        <v>1</v>
      </c>
      <c r="X66" s="118">
        <f>W66*$E66</f>
        <v>0</v>
      </c>
      <c r="Y66" s="43">
        <v>1</v>
      </c>
      <c r="Z66" s="118">
        <f>Y66*$E66</f>
        <v>0</v>
      </c>
      <c r="AA66" s="43">
        <v>1</v>
      </c>
      <c r="AB66" s="118">
        <f>AA66*$E66</f>
        <v>0</v>
      </c>
      <c r="AC66" s="43">
        <v>1</v>
      </c>
      <c r="AD66" s="118">
        <f>AC66*$E66</f>
        <v>0</v>
      </c>
      <c r="AE66" s="41">
        <f>Q66+O66+M66+K66+I66+G66+AC66+AA66+Y66+W66+U66+S66</f>
        <v>12</v>
      </c>
      <c r="AF66" s="118">
        <f>R66+P66+N66+L66+J66+H66+AD66+AB66+Z66+X66+V66+T66</f>
        <v>0</v>
      </c>
      <c r="AG66" s="43">
        <v>12</v>
      </c>
      <c r="AH66" s="118">
        <f t="shared" ref="AH66:AH67" si="78">AG66*$E66</f>
        <v>0</v>
      </c>
      <c r="AI66" s="102">
        <v>30</v>
      </c>
      <c r="AJ66" s="119">
        <f>AH66+AF66</f>
        <v>0</v>
      </c>
      <c r="AK66" s="119"/>
    </row>
    <row r="67" spans="3:37" x14ac:dyDescent="0.15">
      <c r="C67" s="60">
        <v>2</v>
      </c>
      <c r="D67" s="61"/>
      <c r="E67" s="55">
        <v>0</v>
      </c>
      <c r="F67" s="60"/>
      <c r="G67" s="43">
        <v>1</v>
      </c>
      <c r="H67" s="118">
        <f t="shared" si="72"/>
        <v>0</v>
      </c>
      <c r="I67" s="43">
        <v>1</v>
      </c>
      <c r="J67" s="118">
        <f t="shared" si="73"/>
        <v>0</v>
      </c>
      <c r="K67" s="43">
        <v>1</v>
      </c>
      <c r="L67" s="118">
        <f t="shared" si="74"/>
        <v>0</v>
      </c>
      <c r="M67" s="43">
        <v>1</v>
      </c>
      <c r="N67" s="118">
        <f t="shared" si="75"/>
        <v>0</v>
      </c>
      <c r="O67" s="43">
        <v>1</v>
      </c>
      <c r="P67" s="118">
        <f t="shared" si="76"/>
        <v>0</v>
      </c>
      <c r="Q67" s="43">
        <v>1</v>
      </c>
      <c r="R67" s="118">
        <f t="shared" si="77"/>
        <v>0</v>
      </c>
      <c r="S67" s="43">
        <v>1</v>
      </c>
      <c r="T67" s="118">
        <f>S67*$E67</f>
        <v>0</v>
      </c>
      <c r="U67" s="43">
        <v>1</v>
      </c>
      <c r="V67" s="118">
        <f>U67*$E67</f>
        <v>0</v>
      </c>
      <c r="W67" s="43">
        <v>1</v>
      </c>
      <c r="X67" s="118">
        <f>W67*$E67</f>
        <v>0</v>
      </c>
      <c r="Y67" s="43">
        <v>1</v>
      </c>
      <c r="Z67" s="118">
        <f>Y67*$E67</f>
        <v>0</v>
      </c>
      <c r="AA67" s="43">
        <v>1</v>
      </c>
      <c r="AB67" s="118">
        <f>AA67*$E67</f>
        <v>0</v>
      </c>
      <c r="AC67" s="43">
        <v>1</v>
      </c>
      <c r="AD67" s="118">
        <f>AC67*$E67</f>
        <v>0</v>
      </c>
      <c r="AE67" s="41">
        <f>Q67+O67+M67+K67+I67+G67+AC67+AA67+Y67+W67+U67+S67</f>
        <v>12</v>
      </c>
      <c r="AF67" s="118">
        <f>R67+P67+N67+L67+J67+H67+AD67+AB67+Z67+X67+V67+T67</f>
        <v>0</v>
      </c>
      <c r="AG67" s="43">
        <v>12</v>
      </c>
      <c r="AH67" s="118">
        <f t="shared" si="78"/>
        <v>0</v>
      </c>
      <c r="AI67" s="102">
        <v>30</v>
      </c>
      <c r="AJ67" s="119">
        <f>AH67+AF67</f>
        <v>0</v>
      </c>
      <c r="AK67" s="119"/>
    </row>
    <row r="68" spans="3:37" x14ac:dyDescent="0.15">
      <c r="C68" s="60"/>
      <c r="D68" s="73"/>
      <c r="E68" s="74"/>
      <c r="F68" s="60"/>
      <c r="G68" s="57"/>
      <c r="H68" s="137">
        <f>SUM(H66:H67)</f>
        <v>0</v>
      </c>
      <c r="I68" s="57"/>
      <c r="J68" s="137">
        <f>SUM(J66:J67)</f>
        <v>0</v>
      </c>
      <c r="K68" s="57"/>
      <c r="L68" s="137">
        <f>SUM(L66:L67)</f>
        <v>0</v>
      </c>
      <c r="M68" s="57"/>
      <c r="N68" s="137">
        <f>SUM(N66:N67)</f>
        <v>0</v>
      </c>
      <c r="O68" s="57"/>
      <c r="P68" s="137">
        <f>SUM(P66:P67)</f>
        <v>0</v>
      </c>
      <c r="Q68" s="57"/>
      <c r="R68" s="137">
        <f>SUM(R66:R67)</f>
        <v>0</v>
      </c>
      <c r="S68" s="57"/>
      <c r="T68" s="137">
        <f>SUM(T66:T67)</f>
        <v>0</v>
      </c>
      <c r="U68" s="57"/>
      <c r="V68" s="137">
        <f>SUM(V66:V67)</f>
        <v>0</v>
      </c>
      <c r="W68" s="57"/>
      <c r="X68" s="137">
        <f>SUM(X66:X67)</f>
        <v>0</v>
      </c>
      <c r="Y68" s="57"/>
      <c r="Z68" s="137">
        <f>SUM(Z66:Z67)</f>
        <v>0</v>
      </c>
      <c r="AA68" s="57"/>
      <c r="AB68" s="137">
        <f>SUM(AB66:AB67)</f>
        <v>0</v>
      </c>
      <c r="AC68" s="57"/>
      <c r="AD68" s="137">
        <f>SUM(AD66:AD67)</f>
        <v>0</v>
      </c>
      <c r="AE68" s="57"/>
      <c r="AF68" s="137">
        <f>SUM(AF66:AF67)</f>
        <v>0</v>
      </c>
      <c r="AG68" s="57"/>
      <c r="AH68" s="137">
        <f>SUM(AH66:AH67)</f>
        <v>0</v>
      </c>
      <c r="AI68" s="57"/>
      <c r="AJ68" s="138">
        <f>SUM(AJ66:AJ67)</f>
        <v>0</v>
      </c>
      <c r="AK68" s="133"/>
    </row>
    <row r="69" spans="3:37" x14ac:dyDescent="0.15">
      <c r="C69" s="60"/>
      <c r="D69" s="75" t="s">
        <v>19</v>
      </c>
      <c r="E69" s="74"/>
      <c r="F69" s="60"/>
      <c r="G69" s="57"/>
      <c r="H69" s="131"/>
      <c r="I69" s="57"/>
      <c r="J69" s="131"/>
      <c r="K69" s="57"/>
      <c r="L69" s="132"/>
      <c r="M69" s="57"/>
      <c r="N69" s="131"/>
      <c r="O69" s="57"/>
      <c r="P69" s="131"/>
      <c r="Q69" s="57"/>
      <c r="R69" s="132"/>
      <c r="S69" s="57"/>
      <c r="T69" s="131"/>
      <c r="U69" s="57"/>
      <c r="V69" s="131"/>
      <c r="W69" s="57"/>
      <c r="X69" s="132"/>
      <c r="Y69" s="57"/>
      <c r="Z69" s="131"/>
      <c r="AA69" s="57"/>
      <c r="AB69" s="131"/>
      <c r="AC69" s="57"/>
      <c r="AD69" s="132"/>
      <c r="AE69" s="57"/>
      <c r="AF69" s="132"/>
      <c r="AG69" s="57"/>
      <c r="AH69" s="131"/>
      <c r="AI69" s="57"/>
      <c r="AJ69" s="133"/>
      <c r="AK69" s="133"/>
    </row>
    <row r="70" spans="3:37" x14ac:dyDescent="0.15">
      <c r="C70" s="60" t="s">
        <v>20</v>
      </c>
      <c r="D70" s="75"/>
      <c r="E70" s="74"/>
      <c r="F70" s="60"/>
      <c r="G70" s="57"/>
      <c r="H70" s="131"/>
      <c r="I70" s="57"/>
      <c r="J70" s="131"/>
      <c r="K70" s="57"/>
      <c r="L70" s="132"/>
      <c r="M70" s="57"/>
      <c r="N70" s="131"/>
      <c r="O70" s="57"/>
      <c r="P70" s="131"/>
      <c r="Q70" s="57"/>
      <c r="R70" s="132"/>
      <c r="S70" s="57"/>
      <c r="T70" s="131"/>
      <c r="U70" s="57"/>
      <c r="V70" s="131"/>
      <c r="W70" s="57"/>
      <c r="X70" s="132"/>
      <c r="Y70" s="57"/>
      <c r="Z70" s="131"/>
      <c r="AA70" s="57"/>
      <c r="AB70" s="131"/>
      <c r="AC70" s="57"/>
      <c r="AD70" s="132"/>
      <c r="AE70" s="57"/>
      <c r="AF70" s="132"/>
      <c r="AG70" s="57"/>
      <c r="AH70" s="131"/>
      <c r="AI70" s="57"/>
      <c r="AJ70" s="133"/>
      <c r="AK70" s="133"/>
    </row>
    <row r="71" spans="3:37" x14ac:dyDescent="0.15">
      <c r="C71" s="60">
        <v>1</v>
      </c>
      <c r="D71" s="73"/>
      <c r="E71" s="74">
        <v>0</v>
      </c>
      <c r="F71" s="60"/>
      <c r="G71" s="43">
        <v>1</v>
      </c>
      <c r="H71" s="118">
        <f t="shared" ref="H71:H72" si="79">G71*$E71</f>
        <v>0</v>
      </c>
      <c r="I71" s="43">
        <v>1</v>
      </c>
      <c r="J71" s="118">
        <f t="shared" ref="J71:J72" si="80">I71*$E71</f>
        <v>0</v>
      </c>
      <c r="K71" s="43">
        <v>1</v>
      </c>
      <c r="L71" s="118">
        <f t="shared" ref="L71:L72" si="81">K71*$E71</f>
        <v>0</v>
      </c>
      <c r="M71" s="43">
        <v>1</v>
      </c>
      <c r="N71" s="118">
        <f t="shared" ref="N71:N72" si="82">M71*$E71</f>
        <v>0</v>
      </c>
      <c r="O71" s="43">
        <v>1</v>
      </c>
      <c r="P71" s="118">
        <f t="shared" ref="P71:P72" si="83">O71*$E71</f>
        <v>0</v>
      </c>
      <c r="Q71" s="43">
        <v>1</v>
      </c>
      <c r="R71" s="118">
        <f t="shared" ref="R71:R72" si="84">Q71*$E71</f>
        <v>0</v>
      </c>
      <c r="S71" s="43">
        <v>1</v>
      </c>
      <c r="T71" s="118">
        <f>S71*$E71</f>
        <v>0</v>
      </c>
      <c r="U71" s="43">
        <v>1</v>
      </c>
      <c r="V71" s="118">
        <f>U71*$E71</f>
        <v>0</v>
      </c>
      <c r="W71" s="43">
        <v>1</v>
      </c>
      <c r="X71" s="118">
        <f>W71*$E71</f>
        <v>0</v>
      </c>
      <c r="Y71" s="43">
        <v>1</v>
      </c>
      <c r="Z71" s="118">
        <f>Y71*$E71</f>
        <v>0</v>
      </c>
      <c r="AA71" s="43">
        <v>1</v>
      </c>
      <c r="AB71" s="118">
        <f>AA71*$E71</f>
        <v>0</v>
      </c>
      <c r="AC71" s="43">
        <v>1</v>
      </c>
      <c r="AD71" s="118">
        <f>AC71*$E71</f>
        <v>0</v>
      </c>
      <c r="AE71" s="41">
        <f>Q71+O71+M71+K71+I71+G71+AC71+AA71+Y71+W71+U71+S71</f>
        <v>12</v>
      </c>
      <c r="AF71" s="118">
        <f>R71+P71+N71+L71+J71+H71+AD71+AB71+Z71+X71+V71+T71</f>
        <v>0</v>
      </c>
      <c r="AG71" s="43">
        <v>12</v>
      </c>
      <c r="AH71" s="118">
        <f t="shared" ref="AH71:AH72" si="85">AG71*$E71</f>
        <v>0</v>
      </c>
      <c r="AI71" s="102">
        <v>30</v>
      </c>
      <c r="AJ71" s="119">
        <f>AH71+AF71</f>
        <v>0</v>
      </c>
      <c r="AK71" s="119"/>
    </row>
    <row r="72" spans="3:37" x14ac:dyDescent="0.15">
      <c r="C72" s="60">
        <v>2</v>
      </c>
      <c r="D72" s="73"/>
      <c r="E72" s="74">
        <v>0</v>
      </c>
      <c r="F72" s="60"/>
      <c r="G72" s="43">
        <v>1</v>
      </c>
      <c r="H72" s="118">
        <f t="shared" si="79"/>
        <v>0</v>
      </c>
      <c r="I72" s="43">
        <v>1</v>
      </c>
      <c r="J72" s="118">
        <f t="shared" si="80"/>
        <v>0</v>
      </c>
      <c r="K72" s="43">
        <v>1</v>
      </c>
      <c r="L72" s="118">
        <f t="shared" si="81"/>
        <v>0</v>
      </c>
      <c r="M72" s="43">
        <v>1</v>
      </c>
      <c r="N72" s="118">
        <f t="shared" si="82"/>
        <v>0</v>
      </c>
      <c r="O72" s="43">
        <v>1</v>
      </c>
      <c r="P72" s="118">
        <f t="shared" si="83"/>
        <v>0</v>
      </c>
      <c r="Q72" s="43">
        <v>1</v>
      </c>
      <c r="R72" s="118">
        <f t="shared" si="84"/>
        <v>0</v>
      </c>
      <c r="S72" s="43">
        <v>1</v>
      </c>
      <c r="T72" s="118">
        <f>S72*$E72</f>
        <v>0</v>
      </c>
      <c r="U72" s="43">
        <v>1</v>
      </c>
      <c r="V72" s="118">
        <f>U72*$E72</f>
        <v>0</v>
      </c>
      <c r="W72" s="43">
        <v>1</v>
      </c>
      <c r="X72" s="118">
        <f>W72*$E72</f>
        <v>0</v>
      </c>
      <c r="Y72" s="43">
        <v>1</v>
      </c>
      <c r="Z72" s="118">
        <f>Y72*$E72</f>
        <v>0</v>
      </c>
      <c r="AA72" s="43">
        <v>1</v>
      </c>
      <c r="AB72" s="118">
        <f>AA72*$E72</f>
        <v>0</v>
      </c>
      <c r="AC72" s="43">
        <v>1</v>
      </c>
      <c r="AD72" s="118">
        <f>AC72*$E72</f>
        <v>0</v>
      </c>
      <c r="AE72" s="41">
        <f>Q72+O72+M72+K72+I72+G72+AC72+AA72+Y72+W72+U72+S72</f>
        <v>12</v>
      </c>
      <c r="AF72" s="118">
        <f>R72+P72+N72+L72+J72+H72+AD72+AB72+Z72+X72+V72+T72</f>
        <v>0</v>
      </c>
      <c r="AG72" s="43">
        <v>12</v>
      </c>
      <c r="AH72" s="118">
        <f t="shared" si="85"/>
        <v>0</v>
      </c>
      <c r="AI72" s="102">
        <v>30</v>
      </c>
      <c r="AJ72" s="119">
        <f>AH72+AF72</f>
        <v>0</v>
      </c>
      <c r="AK72" s="119"/>
    </row>
    <row r="73" spans="3:37" x14ac:dyDescent="0.15">
      <c r="C73" s="98"/>
      <c r="D73" s="61" t="s">
        <v>21</v>
      </c>
      <c r="E73" s="76"/>
      <c r="F73" s="60"/>
      <c r="G73" s="57"/>
      <c r="H73" s="134">
        <f>SUM(H71:H72)</f>
        <v>0</v>
      </c>
      <c r="I73" s="57"/>
      <c r="J73" s="134">
        <f>SUM(J71:J72)</f>
        <v>0</v>
      </c>
      <c r="K73" s="57"/>
      <c r="L73" s="134">
        <f>SUM(L71:L72)</f>
        <v>0</v>
      </c>
      <c r="M73" s="57"/>
      <c r="N73" s="134">
        <f>SUM(N71:N72)</f>
        <v>0</v>
      </c>
      <c r="O73" s="57"/>
      <c r="P73" s="134">
        <f>SUM(P71:P72)</f>
        <v>0</v>
      </c>
      <c r="Q73" s="57"/>
      <c r="R73" s="134">
        <f>SUM(R71:R72)</f>
        <v>0</v>
      </c>
      <c r="S73" s="57"/>
      <c r="T73" s="134">
        <f>SUM(T71:T72)</f>
        <v>0</v>
      </c>
      <c r="U73" s="57"/>
      <c r="V73" s="134">
        <f>SUM(V71:V72)</f>
        <v>0</v>
      </c>
      <c r="W73" s="57"/>
      <c r="X73" s="134">
        <f>SUM(X71:X72)</f>
        <v>0</v>
      </c>
      <c r="Y73" s="57"/>
      <c r="Z73" s="134">
        <f>SUM(Z71:Z72)</f>
        <v>0</v>
      </c>
      <c r="AA73" s="57"/>
      <c r="AB73" s="134">
        <f>SUM(AB71:AB72)</f>
        <v>0</v>
      </c>
      <c r="AC73" s="57"/>
      <c r="AD73" s="134">
        <f>SUM(AD71:AD72)</f>
        <v>0</v>
      </c>
      <c r="AE73" s="57"/>
      <c r="AF73" s="134">
        <f>SUM(AF71:AF72)</f>
        <v>0</v>
      </c>
      <c r="AG73" s="57"/>
      <c r="AH73" s="134">
        <f>SUM(AH71:AH72)</f>
        <v>0</v>
      </c>
      <c r="AI73" s="57"/>
      <c r="AJ73" s="138">
        <f>SUM(AJ71:AJ72)</f>
        <v>0</v>
      </c>
      <c r="AK73" s="133"/>
    </row>
    <row r="74" spans="3:37" x14ac:dyDescent="0.15">
      <c r="C74" s="63" t="s">
        <v>22</v>
      </c>
      <c r="D74" s="64"/>
      <c r="E74" s="65"/>
      <c r="F74" s="69"/>
      <c r="G74" s="67"/>
      <c r="H74" s="139">
        <f>H68+H73</f>
        <v>0</v>
      </c>
      <c r="I74" s="67"/>
      <c r="J74" s="139">
        <f>J68+J73</f>
        <v>0</v>
      </c>
      <c r="K74" s="67"/>
      <c r="L74" s="139">
        <f>L68+L73</f>
        <v>0</v>
      </c>
      <c r="M74" s="67"/>
      <c r="N74" s="139">
        <f>N68+N73</f>
        <v>0</v>
      </c>
      <c r="O74" s="67"/>
      <c r="P74" s="139">
        <f>P68+P73</f>
        <v>0</v>
      </c>
      <c r="Q74" s="67"/>
      <c r="R74" s="139">
        <f>R68+R73</f>
        <v>0</v>
      </c>
      <c r="S74" s="67"/>
      <c r="T74" s="139">
        <f>T68+T73</f>
        <v>0</v>
      </c>
      <c r="U74" s="67"/>
      <c r="V74" s="139">
        <f>V68+V73</f>
        <v>0</v>
      </c>
      <c r="W74" s="67"/>
      <c r="X74" s="139">
        <f>X68+X73</f>
        <v>0</v>
      </c>
      <c r="Y74" s="67"/>
      <c r="Z74" s="139">
        <f>Z68+Z73</f>
        <v>0</v>
      </c>
      <c r="AA74" s="67"/>
      <c r="AB74" s="139">
        <f>AB68+AB73</f>
        <v>0</v>
      </c>
      <c r="AC74" s="67"/>
      <c r="AD74" s="139">
        <f>AD68+AD73</f>
        <v>0</v>
      </c>
      <c r="AE74" s="67"/>
      <c r="AF74" s="139">
        <f>AF68+AF73</f>
        <v>0</v>
      </c>
      <c r="AG74" s="67"/>
      <c r="AH74" s="139">
        <f>AH68+AH73</f>
        <v>0</v>
      </c>
      <c r="AI74" s="67"/>
      <c r="AJ74" s="140">
        <f>AJ68+AJ73</f>
        <v>0</v>
      </c>
      <c r="AK74" s="140"/>
    </row>
    <row r="75" spans="3:37" x14ac:dyDescent="0.15">
      <c r="C75" s="53" t="s">
        <v>92</v>
      </c>
      <c r="D75" s="54"/>
      <c r="E75" s="55"/>
      <c r="F75" s="56"/>
      <c r="G75" s="57"/>
      <c r="H75" s="128"/>
      <c r="I75" s="57"/>
      <c r="J75" s="128"/>
      <c r="K75" s="57"/>
      <c r="L75" s="129"/>
      <c r="M75" s="57"/>
      <c r="N75" s="128"/>
      <c r="O75" s="57"/>
      <c r="P75" s="128"/>
      <c r="Q75" s="57"/>
      <c r="R75" s="129"/>
      <c r="S75" s="57"/>
      <c r="T75" s="128"/>
      <c r="U75" s="57"/>
      <c r="V75" s="128"/>
      <c r="W75" s="57"/>
      <c r="X75" s="129"/>
      <c r="Y75" s="57"/>
      <c r="Z75" s="128"/>
      <c r="AA75" s="57"/>
      <c r="AB75" s="128"/>
      <c r="AC75" s="57"/>
      <c r="AD75" s="129"/>
      <c r="AE75" s="57"/>
      <c r="AF75" s="129"/>
      <c r="AG75" s="57"/>
      <c r="AH75" s="128"/>
      <c r="AI75" s="57"/>
      <c r="AJ75" s="130"/>
      <c r="AK75" s="130"/>
    </row>
    <row r="76" spans="3:37" x14ac:dyDescent="0.15">
      <c r="C76" s="60">
        <v>1</v>
      </c>
      <c r="D76" s="61"/>
      <c r="E76" s="39">
        <v>0</v>
      </c>
      <c r="F76" s="56" t="s">
        <v>33</v>
      </c>
      <c r="G76" s="43">
        <v>1</v>
      </c>
      <c r="H76" s="118">
        <f t="shared" ref="H76:H78" si="86">G76*$E76</f>
        <v>0</v>
      </c>
      <c r="I76" s="43">
        <v>1</v>
      </c>
      <c r="J76" s="118">
        <f t="shared" ref="J76:J78" si="87">I76*$E76</f>
        <v>0</v>
      </c>
      <c r="K76" s="43">
        <v>1</v>
      </c>
      <c r="L76" s="118">
        <f t="shared" ref="L76:L78" si="88">K76*$E76</f>
        <v>0</v>
      </c>
      <c r="M76" s="43">
        <v>1</v>
      </c>
      <c r="N76" s="118">
        <f t="shared" ref="N76:N78" si="89">M76*$E76</f>
        <v>0</v>
      </c>
      <c r="O76" s="43">
        <v>1</v>
      </c>
      <c r="P76" s="118">
        <f t="shared" ref="P76:P78" si="90">O76*$E76</f>
        <v>0</v>
      </c>
      <c r="Q76" s="43">
        <v>1</v>
      </c>
      <c r="R76" s="118">
        <f t="shared" ref="R76:R78" si="91">Q76*$E76</f>
        <v>0</v>
      </c>
      <c r="S76" s="43">
        <v>1</v>
      </c>
      <c r="T76" s="118">
        <f t="shared" ref="T76:T78" si="92">S76*$E76</f>
        <v>0</v>
      </c>
      <c r="U76" s="43">
        <v>1</v>
      </c>
      <c r="V76" s="118">
        <f t="shared" ref="V76:V78" si="93">U76*$E76</f>
        <v>0</v>
      </c>
      <c r="W76" s="43">
        <v>1</v>
      </c>
      <c r="X76" s="118">
        <f t="shared" ref="X76:X78" si="94">W76*$E76</f>
        <v>0</v>
      </c>
      <c r="Y76" s="43">
        <v>1</v>
      </c>
      <c r="Z76" s="118">
        <f t="shared" ref="Z76:Z78" si="95">Y76*$E76</f>
        <v>0</v>
      </c>
      <c r="AA76" s="43">
        <v>1</v>
      </c>
      <c r="AB76" s="118">
        <f t="shared" ref="AB76:AB78" si="96">AA76*$E76</f>
        <v>0</v>
      </c>
      <c r="AC76" s="43">
        <v>1</v>
      </c>
      <c r="AD76" s="118">
        <f t="shared" ref="AD76:AD78" si="97">AC76*$E76</f>
        <v>0</v>
      </c>
      <c r="AE76" s="41">
        <f t="shared" ref="AE76:AF78" si="98">Q76+O76+M76+K76+I76+G76+AC76+AA76+Y76+W76+U76+S76</f>
        <v>12</v>
      </c>
      <c r="AF76" s="118">
        <f t="shared" si="98"/>
        <v>0</v>
      </c>
      <c r="AG76" s="43">
        <v>12</v>
      </c>
      <c r="AH76" s="118">
        <f>AG$76*$E$76*(1+$E$5)</f>
        <v>0</v>
      </c>
      <c r="AI76" s="102">
        <v>30</v>
      </c>
      <c r="AJ76" s="119">
        <f>AH76+AF76</f>
        <v>0</v>
      </c>
      <c r="AK76" s="119"/>
    </row>
    <row r="77" spans="3:37" x14ac:dyDescent="0.15">
      <c r="C77" s="60">
        <v>2</v>
      </c>
      <c r="D77" s="61"/>
      <c r="E77" s="39">
        <v>0</v>
      </c>
      <c r="F77" s="60" t="s">
        <v>34</v>
      </c>
      <c r="G77" s="43">
        <v>1</v>
      </c>
      <c r="H77" s="118">
        <f t="shared" si="86"/>
        <v>0</v>
      </c>
      <c r="I77" s="43">
        <v>1</v>
      </c>
      <c r="J77" s="118">
        <f t="shared" si="87"/>
        <v>0</v>
      </c>
      <c r="K77" s="43">
        <v>1</v>
      </c>
      <c r="L77" s="118">
        <f t="shared" si="88"/>
        <v>0</v>
      </c>
      <c r="M77" s="43">
        <v>1</v>
      </c>
      <c r="N77" s="118">
        <f t="shared" si="89"/>
        <v>0</v>
      </c>
      <c r="O77" s="43">
        <v>1</v>
      </c>
      <c r="P77" s="118">
        <f t="shared" si="90"/>
        <v>0</v>
      </c>
      <c r="Q77" s="43">
        <v>1</v>
      </c>
      <c r="R77" s="118">
        <f t="shared" si="91"/>
        <v>0</v>
      </c>
      <c r="S77" s="43">
        <v>1</v>
      </c>
      <c r="T77" s="118">
        <f t="shared" si="92"/>
        <v>0</v>
      </c>
      <c r="U77" s="43">
        <v>1</v>
      </c>
      <c r="V77" s="118">
        <f t="shared" si="93"/>
        <v>0</v>
      </c>
      <c r="W77" s="43">
        <v>1</v>
      </c>
      <c r="X77" s="118">
        <f t="shared" si="94"/>
        <v>0</v>
      </c>
      <c r="Y77" s="43">
        <v>1</v>
      </c>
      <c r="Z77" s="118">
        <f t="shared" si="95"/>
        <v>0</v>
      </c>
      <c r="AA77" s="43">
        <v>1</v>
      </c>
      <c r="AB77" s="118">
        <f t="shared" si="96"/>
        <v>0</v>
      </c>
      <c r="AC77" s="43">
        <v>1</v>
      </c>
      <c r="AD77" s="118">
        <f t="shared" si="97"/>
        <v>0</v>
      </c>
      <c r="AE77" s="41">
        <f t="shared" si="98"/>
        <v>12</v>
      </c>
      <c r="AF77" s="118">
        <f t="shared" si="98"/>
        <v>0</v>
      </c>
      <c r="AG77" s="43">
        <v>12</v>
      </c>
      <c r="AH77" s="118">
        <f>AG$77*$E$77*(1+$E$5)</f>
        <v>0</v>
      </c>
      <c r="AI77" s="102">
        <v>30</v>
      </c>
      <c r="AJ77" s="119">
        <f>AH77+AF77</f>
        <v>0</v>
      </c>
      <c r="AK77" s="119"/>
    </row>
    <row r="78" spans="3:37" x14ac:dyDescent="0.15">
      <c r="C78" s="60">
        <v>3</v>
      </c>
      <c r="D78" s="61"/>
      <c r="E78" s="39">
        <v>0</v>
      </c>
      <c r="F78" s="60" t="s">
        <v>35</v>
      </c>
      <c r="G78" s="43">
        <v>1</v>
      </c>
      <c r="H78" s="118">
        <f t="shared" si="86"/>
        <v>0</v>
      </c>
      <c r="I78" s="43">
        <v>1</v>
      </c>
      <c r="J78" s="118">
        <f t="shared" si="87"/>
        <v>0</v>
      </c>
      <c r="K78" s="43">
        <v>1</v>
      </c>
      <c r="L78" s="118">
        <f t="shared" si="88"/>
        <v>0</v>
      </c>
      <c r="M78" s="43">
        <v>1</v>
      </c>
      <c r="N78" s="118">
        <f t="shared" si="89"/>
        <v>0</v>
      </c>
      <c r="O78" s="43">
        <v>1</v>
      </c>
      <c r="P78" s="118">
        <f t="shared" si="90"/>
        <v>0</v>
      </c>
      <c r="Q78" s="43">
        <v>1</v>
      </c>
      <c r="R78" s="118">
        <f t="shared" si="91"/>
        <v>0</v>
      </c>
      <c r="S78" s="43">
        <v>1</v>
      </c>
      <c r="T78" s="118">
        <f t="shared" si="92"/>
        <v>0</v>
      </c>
      <c r="U78" s="43">
        <v>1</v>
      </c>
      <c r="V78" s="118">
        <f t="shared" si="93"/>
        <v>0</v>
      </c>
      <c r="W78" s="43">
        <v>1</v>
      </c>
      <c r="X78" s="118">
        <f t="shared" si="94"/>
        <v>0</v>
      </c>
      <c r="Y78" s="43">
        <v>1</v>
      </c>
      <c r="Z78" s="118">
        <f t="shared" si="95"/>
        <v>0</v>
      </c>
      <c r="AA78" s="43">
        <v>1</v>
      </c>
      <c r="AB78" s="118">
        <f t="shared" si="96"/>
        <v>0</v>
      </c>
      <c r="AC78" s="43">
        <v>1</v>
      </c>
      <c r="AD78" s="118">
        <f t="shared" si="97"/>
        <v>0</v>
      </c>
      <c r="AE78" s="41">
        <f t="shared" si="98"/>
        <v>12</v>
      </c>
      <c r="AF78" s="118">
        <f t="shared" si="98"/>
        <v>0</v>
      </c>
      <c r="AG78" s="43">
        <v>12</v>
      </c>
      <c r="AH78" s="118">
        <f>AG$78*$E$78*(1+$E$5)</f>
        <v>0</v>
      </c>
      <c r="AI78" s="102">
        <v>30</v>
      </c>
      <c r="AJ78" s="119">
        <f>AH78+AF78</f>
        <v>0</v>
      </c>
      <c r="AK78" s="119"/>
    </row>
    <row r="79" spans="3:37" x14ac:dyDescent="0.15">
      <c r="C79" s="63" t="s">
        <v>93</v>
      </c>
      <c r="D79" s="64"/>
      <c r="E79" s="65"/>
      <c r="F79" s="69"/>
      <c r="G79" s="67"/>
      <c r="H79" s="139">
        <f>SUM(H76:H78)</f>
        <v>0</v>
      </c>
      <c r="I79" s="67"/>
      <c r="J79" s="139">
        <f>SUM(J76:J78)</f>
        <v>0</v>
      </c>
      <c r="K79" s="67"/>
      <c r="L79" s="139">
        <f>SUM(L76:L78)</f>
        <v>0</v>
      </c>
      <c r="M79" s="67"/>
      <c r="N79" s="139">
        <f>SUM(N76:N78)</f>
        <v>0</v>
      </c>
      <c r="O79" s="67"/>
      <c r="P79" s="139">
        <f>SUM(P76:P78)</f>
        <v>0</v>
      </c>
      <c r="Q79" s="67"/>
      <c r="R79" s="139">
        <f>SUM(R76:R78)</f>
        <v>0</v>
      </c>
      <c r="S79" s="67"/>
      <c r="T79" s="139">
        <f>SUM(T76:T78)</f>
        <v>0</v>
      </c>
      <c r="U79" s="67"/>
      <c r="V79" s="139">
        <f>SUM(V76:V78)</f>
        <v>0</v>
      </c>
      <c r="W79" s="67"/>
      <c r="X79" s="139">
        <f>SUM(X76:X78)</f>
        <v>0</v>
      </c>
      <c r="Y79" s="67"/>
      <c r="Z79" s="139">
        <f>SUM(Z76:Z78)</f>
        <v>0</v>
      </c>
      <c r="AA79" s="67"/>
      <c r="AB79" s="139">
        <f>SUM(AB76:AB78)</f>
        <v>0</v>
      </c>
      <c r="AC79" s="67"/>
      <c r="AD79" s="139">
        <f>SUM(AD76:AD78)</f>
        <v>0</v>
      </c>
      <c r="AE79" s="67"/>
      <c r="AF79" s="139">
        <f>SUM(AF76:AF78)</f>
        <v>0</v>
      </c>
      <c r="AG79" s="67"/>
      <c r="AH79" s="139">
        <f>SUM(AH76:AH78)</f>
        <v>0</v>
      </c>
      <c r="AI79" s="67"/>
      <c r="AJ79" s="140">
        <f>SUM(AJ76:AJ78)</f>
        <v>0</v>
      </c>
      <c r="AK79" s="140"/>
    </row>
    <row r="80" spans="3:37" x14ac:dyDescent="0.15">
      <c r="C80" s="60" t="s">
        <v>59</v>
      </c>
      <c r="D80" s="61"/>
      <c r="E80" s="55"/>
      <c r="F80" s="56"/>
      <c r="G80" s="57"/>
      <c r="H80" s="131"/>
      <c r="I80" s="57"/>
      <c r="J80" s="131"/>
      <c r="K80" s="57"/>
      <c r="L80" s="132"/>
      <c r="M80" s="57"/>
      <c r="N80" s="131"/>
      <c r="O80" s="57"/>
      <c r="P80" s="131"/>
      <c r="Q80" s="57"/>
      <c r="R80" s="132"/>
      <c r="S80" s="57"/>
      <c r="T80" s="131"/>
      <c r="U80" s="57"/>
      <c r="V80" s="131"/>
      <c r="W80" s="57"/>
      <c r="X80" s="132"/>
      <c r="Y80" s="57"/>
      <c r="Z80" s="131"/>
      <c r="AA80" s="57"/>
      <c r="AB80" s="131"/>
      <c r="AC80" s="57"/>
      <c r="AD80" s="132"/>
      <c r="AE80" s="57"/>
      <c r="AF80" s="132"/>
      <c r="AG80" s="57"/>
      <c r="AH80" s="131"/>
      <c r="AI80" s="57"/>
      <c r="AJ80" s="133"/>
      <c r="AK80" s="133"/>
    </row>
    <row r="81" spans="3:37" x14ac:dyDescent="0.15">
      <c r="C81" s="60">
        <v>1</v>
      </c>
      <c r="D81" s="61"/>
      <c r="E81" s="39">
        <v>0</v>
      </c>
      <c r="F81" s="56" t="s">
        <v>28</v>
      </c>
      <c r="G81" s="43">
        <v>1</v>
      </c>
      <c r="H81" s="118">
        <f t="shared" ref="H81:H83" si="99">G81*$E81</f>
        <v>0</v>
      </c>
      <c r="I81" s="43">
        <v>1</v>
      </c>
      <c r="J81" s="118">
        <f t="shared" ref="J81:J83" si="100">I81*$E81</f>
        <v>0</v>
      </c>
      <c r="K81" s="43">
        <v>1</v>
      </c>
      <c r="L81" s="118">
        <f t="shared" ref="L81:L83" si="101">K81*$E81</f>
        <v>0</v>
      </c>
      <c r="M81" s="43">
        <v>1</v>
      </c>
      <c r="N81" s="118">
        <f t="shared" ref="N81:N83" si="102">M81*$E81</f>
        <v>0</v>
      </c>
      <c r="O81" s="43">
        <v>1</v>
      </c>
      <c r="P81" s="118">
        <f t="shared" ref="P81:P83" si="103">O81*$E81</f>
        <v>0</v>
      </c>
      <c r="Q81" s="43">
        <v>1</v>
      </c>
      <c r="R81" s="118">
        <f t="shared" ref="R81:R83" si="104">Q81*$E81</f>
        <v>0</v>
      </c>
      <c r="S81" s="43">
        <v>1</v>
      </c>
      <c r="T81" s="118">
        <f>S81*$E81</f>
        <v>0</v>
      </c>
      <c r="U81" s="43">
        <v>1</v>
      </c>
      <c r="V81" s="118">
        <f>U81*$E81</f>
        <v>0</v>
      </c>
      <c r="W81" s="43">
        <v>1</v>
      </c>
      <c r="X81" s="118">
        <f>W81*$E81</f>
        <v>0</v>
      </c>
      <c r="Y81" s="43">
        <v>1</v>
      </c>
      <c r="Z81" s="118">
        <f>Y81*$E81</f>
        <v>0</v>
      </c>
      <c r="AA81" s="43">
        <v>1</v>
      </c>
      <c r="AB81" s="118">
        <f>AA81*$E81</f>
        <v>0</v>
      </c>
      <c r="AC81" s="43">
        <v>1</v>
      </c>
      <c r="AD81" s="118">
        <f>AC81*$E81</f>
        <v>0</v>
      </c>
      <c r="AE81" s="41">
        <f t="shared" ref="AE81:AF83" si="105">Q81+O81+M81+K81+I81+G81+AC81+AA81+Y81+W81+U81+S81</f>
        <v>12</v>
      </c>
      <c r="AF81" s="118">
        <f t="shared" si="105"/>
        <v>0</v>
      </c>
      <c r="AG81" s="43">
        <v>12</v>
      </c>
      <c r="AH81" s="118">
        <f>AG$81*$E$81*(1+$E$5)</f>
        <v>0</v>
      </c>
      <c r="AI81" s="102">
        <v>30</v>
      </c>
      <c r="AJ81" s="119">
        <f>AH81+AF81</f>
        <v>0</v>
      </c>
      <c r="AK81" s="119"/>
    </row>
    <row r="82" spans="3:37" x14ac:dyDescent="0.15">
      <c r="C82" s="60">
        <v>2</v>
      </c>
      <c r="D82" s="61"/>
      <c r="E82" s="39">
        <v>0</v>
      </c>
      <c r="F82" s="56" t="s">
        <v>28</v>
      </c>
      <c r="G82" s="43">
        <v>1</v>
      </c>
      <c r="H82" s="118">
        <f t="shared" si="99"/>
        <v>0</v>
      </c>
      <c r="I82" s="43">
        <v>1</v>
      </c>
      <c r="J82" s="118">
        <f t="shared" si="100"/>
        <v>0</v>
      </c>
      <c r="K82" s="43">
        <v>1</v>
      </c>
      <c r="L82" s="118">
        <f t="shared" si="101"/>
        <v>0</v>
      </c>
      <c r="M82" s="43">
        <v>1</v>
      </c>
      <c r="N82" s="118">
        <f t="shared" si="102"/>
        <v>0</v>
      </c>
      <c r="O82" s="43">
        <v>1</v>
      </c>
      <c r="P82" s="118">
        <f t="shared" si="103"/>
        <v>0</v>
      </c>
      <c r="Q82" s="43">
        <v>1</v>
      </c>
      <c r="R82" s="118">
        <f t="shared" si="104"/>
        <v>0</v>
      </c>
      <c r="S82" s="43">
        <v>1</v>
      </c>
      <c r="T82" s="118">
        <f>S82*$E82</f>
        <v>0</v>
      </c>
      <c r="U82" s="43">
        <v>1</v>
      </c>
      <c r="V82" s="118">
        <f>U82*$E82</f>
        <v>0</v>
      </c>
      <c r="W82" s="43">
        <v>1</v>
      </c>
      <c r="X82" s="118">
        <f>W82*$E82</f>
        <v>0</v>
      </c>
      <c r="Y82" s="43">
        <v>1</v>
      </c>
      <c r="Z82" s="118">
        <f>Y82*$E82</f>
        <v>0</v>
      </c>
      <c r="AA82" s="43">
        <v>1</v>
      </c>
      <c r="AB82" s="118">
        <f>AA82*$E82</f>
        <v>0</v>
      </c>
      <c r="AC82" s="43">
        <v>1</v>
      </c>
      <c r="AD82" s="118">
        <f>AC82*$E82</f>
        <v>0</v>
      </c>
      <c r="AE82" s="41">
        <f t="shared" si="105"/>
        <v>12</v>
      </c>
      <c r="AF82" s="118">
        <f t="shared" si="105"/>
        <v>0</v>
      </c>
      <c r="AG82" s="43">
        <v>12</v>
      </c>
      <c r="AH82" s="118">
        <f>AG$82*$E$82*(1+$E$5)</f>
        <v>0</v>
      </c>
      <c r="AI82" s="102">
        <v>30</v>
      </c>
      <c r="AJ82" s="119">
        <f>AH82+AF82</f>
        <v>0</v>
      </c>
      <c r="AK82" s="119"/>
    </row>
    <row r="83" spans="3:37" x14ac:dyDescent="0.15">
      <c r="C83" s="60">
        <v>3</v>
      </c>
      <c r="D83" s="61"/>
      <c r="E83" s="39">
        <v>0</v>
      </c>
      <c r="F83" s="56" t="s">
        <v>28</v>
      </c>
      <c r="G83" s="43">
        <v>1</v>
      </c>
      <c r="H83" s="118">
        <f t="shared" si="99"/>
        <v>0</v>
      </c>
      <c r="I83" s="43">
        <v>1</v>
      </c>
      <c r="J83" s="118">
        <f t="shared" si="100"/>
        <v>0</v>
      </c>
      <c r="K83" s="43">
        <v>1</v>
      </c>
      <c r="L83" s="118">
        <f t="shared" si="101"/>
        <v>0</v>
      </c>
      <c r="M83" s="43">
        <v>1</v>
      </c>
      <c r="N83" s="118">
        <f t="shared" si="102"/>
        <v>0</v>
      </c>
      <c r="O83" s="43">
        <v>1</v>
      </c>
      <c r="P83" s="118">
        <f t="shared" si="103"/>
        <v>0</v>
      </c>
      <c r="Q83" s="43">
        <v>1</v>
      </c>
      <c r="R83" s="118">
        <f t="shared" si="104"/>
        <v>0</v>
      </c>
      <c r="S83" s="43">
        <v>1</v>
      </c>
      <c r="T83" s="118">
        <f>S83*$E83</f>
        <v>0</v>
      </c>
      <c r="U83" s="43">
        <v>1</v>
      </c>
      <c r="V83" s="118">
        <f>U83*$E83</f>
        <v>0</v>
      </c>
      <c r="W83" s="43">
        <v>1</v>
      </c>
      <c r="X83" s="118">
        <f>W83*$E83</f>
        <v>0</v>
      </c>
      <c r="Y83" s="43">
        <v>1</v>
      </c>
      <c r="Z83" s="118">
        <f>Y83*$E83</f>
        <v>0</v>
      </c>
      <c r="AA83" s="43">
        <v>1</v>
      </c>
      <c r="AB83" s="118">
        <f>AA83*$E83</f>
        <v>0</v>
      </c>
      <c r="AC83" s="43">
        <v>1</v>
      </c>
      <c r="AD83" s="118">
        <f>AC83*$E83</f>
        <v>0</v>
      </c>
      <c r="AE83" s="41">
        <f t="shared" si="105"/>
        <v>12</v>
      </c>
      <c r="AF83" s="118">
        <f t="shared" si="105"/>
        <v>0</v>
      </c>
      <c r="AG83" s="43">
        <v>12</v>
      </c>
      <c r="AH83" s="118">
        <f>AG$83*$E$83*(1+$E$5)</f>
        <v>0</v>
      </c>
      <c r="AI83" s="102">
        <v>30</v>
      </c>
      <c r="AJ83" s="119">
        <f>AH83+AF83</f>
        <v>0</v>
      </c>
      <c r="AK83" s="119"/>
    </row>
    <row r="84" spans="3:37" x14ac:dyDescent="0.15">
      <c r="C84" s="63" t="s">
        <v>60</v>
      </c>
      <c r="D84" s="64"/>
      <c r="E84" s="65"/>
      <c r="F84" s="69"/>
      <c r="G84" s="67"/>
      <c r="H84" s="139">
        <f>SUM(H81:H83)</f>
        <v>0</v>
      </c>
      <c r="I84" s="67"/>
      <c r="J84" s="139">
        <f>SUM(J81:J83)</f>
        <v>0</v>
      </c>
      <c r="K84" s="67"/>
      <c r="L84" s="139">
        <f>SUM(L81:L83)</f>
        <v>0</v>
      </c>
      <c r="M84" s="67"/>
      <c r="N84" s="139">
        <f>SUM(N81:N83)</f>
        <v>0</v>
      </c>
      <c r="O84" s="67"/>
      <c r="P84" s="139">
        <f>SUM(P81:P83)</f>
        <v>0</v>
      </c>
      <c r="Q84" s="67"/>
      <c r="R84" s="139">
        <f>SUM(R81:R83)</f>
        <v>0</v>
      </c>
      <c r="S84" s="67"/>
      <c r="T84" s="139">
        <f>SUM(T81:T83)</f>
        <v>0</v>
      </c>
      <c r="U84" s="67"/>
      <c r="V84" s="139">
        <f>SUM(V81:V83)</f>
        <v>0</v>
      </c>
      <c r="W84" s="67"/>
      <c r="X84" s="139">
        <f>SUM(X81:X83)</f>
        <v>0</v>
      </c>
      <c r="Y84" s="67"/>
      <c r="Z84" s="139">
        <f>SUM(Z81:Z83)</f>
        <v>0</v>
      </c>
      <c r="AA84" s="67"/>
      <c r="AB84" s="139">
        <f>SUM(AB81:AB83)</f>
        <v>0</v>
      </c>
      <c r="AC84" s="67"/>
      <c r="AD84" s="139">
        <f>SUM(AD81:AD83)</f>
        <v>0</v>
      </c>
      <c r="AE84" s="67"/>
      <c r="AF84" s="139">
        <f>SUM(AF81:AF83)</f>
        <v>0</v>
      </c>
      <c r="AG84" s="67"/>
      <c r="AH84" s="139">
        <f>SUM(AH81:AH83)</f>
        <v>0</v>
      </c>
      <c r="AI84" s="67"/>
      <c r="AJ84" s="140">
        <f>SUM(AJ81:AJ83)</f>
        <v>0</v>
      </c>
      <c r="AK84" s="140"/>
    </row>
    <row r="85" spans="3:37" x14ac:dyDescent="0.15">
      <c r="C85" s="58" t="s">
        <v>61</v>
      </c>
      <c r="D85" s="61"/>
      <c r="E85" s="55"/>
      <c r="F85" s="56"/>
      <c r="G85" s="57"/>
      <c r="H85" s="131"/>
      <c r="I85" s="57"/>
      <c r="J85" s="131"/>
      <c r="K85" s="57"/>
      <c r="L85" s="132"/>
      <c r="M85" s="57"/>
      <c r="N85" s="131"/>
      <c r="O85" s="57"/>
      <c r="P85" s="131"/>
      <c r="Q85" s="57"/>
      <c r="R85" s="132"/>
      <c r="S85" s="57"/>
      <c r="T85" s="131"/>
      <c r="U85" s="57"/>
      <c r="V85" s="131"/>
      <c r="W85" s="57"/>
      <c r="X85" s="132"/>
      <c r="Y85" s="57"/>
      <c r="Z85" s="131"/>
      <c r="AA85" s="57"/>
      <c r="AB85" s="131"/>
      <c r="AC85" s="57"/>
      <c r="AD85" s="132"/>
      <c r="AE85" s="57"/>
      <c r="AF85" s="132"/>
      <c r="AG85" s="57"/>
      <c r="AH85" s="131"/>
      <c r="AI85" s="57"/>
      <c r="AJ85" s="133"/>
      <c r="AK85" s="133"/>
    </row>
    <row r="86" spans="3:37" x14ac:dyDescent="0.15">
      <c r="C86" s="60" t="s">
        <v>62</v>
      </c>
      <c r="D86" s="61"/>
      <c r="E86" s="55"/>
      <c r="F86" s="56"/>
      <c r="G86" s="57"/>
      <c r="H86" s="128"/>
      <c r="I86" s="57"/>
      <c r="J86" s="128"/>
      <c r="K86" s="57"/>
      <c r="L86" s="132"/>
      <c r="M86" s="57"/>
      <c r="N86" s="128"/>
      <c r="O86" s="57"/>
      <c r="P86" s="128"/>
      <c r="Q86" s="57"/>
      <c r="R86" s="132"/>
      <c r="S86" s="57"/>
      <c r="T86" s="128"/>
      <c r="U86" s="57"/>
      <c r="V86" s="128"/>
      <c r="W86" s="57"/>
      <c r="X86" s="132"/>
      <c r="Y86" s="57"/>
      <c r="Z86" s="128"/>
      <c r="AA86" s="57"/>
      <c r="AB86" s="128"/>
      <c r="AC86" s="57"/>
      <c r="AD86" s="132"/>
      <c r="AE86" s="57"/>
      <c r="AF86" s="132"/>
      <c r="AG86" s="57"/>
      <c r="AH86" s="128"/>
      <c r="AI86" s="57"/>
      <c r="AJ86" s="133"/>
      <c r="AK86" s="133"/>
    </row>
    <row r="87" spans="3:37" x14ac:dyDescent="0.15">
      <c r="C87" s="60">
        <v>1</v>
      </c>
      <c r="D87" s="61"/>
      <c r="E87" s="39">
        <v>0</v>
      </c>
      <c r="F87" s="56" t="s">
        <v>28</v>
      </c>
      <c r="G87" s="43">
        <v>1</v>
      </c>
      <c r="H87" s="118">
        <f t="shared" ref="H87:H89" si="106">G87*$E87</f>
        <v>0</v>
      </c>
      <c r="I87" s="43">
        <v>1</v>
      </c>
      <c r="J87" s="118">
        <f t="shared" ref="J87:J89" si="107">I87*$E87</f>
        <v>0</v>
      </c>
      <c r="K87" s="43">
        <v>1</v>
      </c>
      <c r="L87" s="118">
        <f t="shared" ref="L87:L89" si="108">K87*$E87</f>
        <v>0</v>
      </c>
      <c r="M87" s="43">
        <v>1</v>
      </c>
      <c r="N87" s="118">
        <f t="shared" ref="N87:N89" si="109">M87*$E87</f>
        <v>0</v>
      </c>
      <c r="O87" s="43">
        <v>1</v>
      </c>
      <c r="P87" s="118">
        <f t="shared" ref="P87:P89" si="110">O87*$E87</f>
        <v>0</v>
      </c>
      <c r="Q87" s="43">
        <v>1</v>
      </c>
      <c r="R87" s="118">
        <f t="shared" ref="R87:R89" si="111">Q87*$E87</f>
        <v>0</v>
      </c>
      <c r="S87" s="43">
        <v>1</v>
      </c>
      <c r="T87" s="118">
        <f>S87*$E87</f>
        <v>0</v>
      </c>
      <c r="U87" s="43">
        <v>1</v>
      </c>
      <c r="V87" s="118">
        <f>U87*$E87</f>
        <v>0</v>
      </c>
      <c r="W87" s="43">
        <v>1</v>
      </c>
      <c r="X87" s="118">
        <f>W87*$E87</f>
        <v>0</v>
      </c>
      <c r="Y87" s="43">
        <v>1</v>
      </c>
      <c r="Z87" s="118">
        <f>Y87*$E87</f>
        <v>0</v>
      </c>
      <c r="AA87" s="43">
        <v>1</v>
      </c>
      <c r="AB87" s="118">
        <f>AA87*$E87</f>
        <v>0</v>
      </c>
      <c r="AC87" s="43">
        <v>1</v>
      </c>
      <c r="AD87" s="118">
        <f>AC87*$E87</f>
        <v>0</v>
      </c>
      <c r="AE87" s="41">
        <f t="shared" ref="AE87:AF89" si="112">Q87+O87+M87+K87+I87+G87+AC87+AA87+Y87+W87+U87+S87</f>
        <v>12</v>
      </c>
      <c r="AF87" s="118">
        <f t="shared" si="112"/>
        <v>0</v>
      </c>
      <c r="AG87" s="43">
        <v>12</v>
      </c>
      <c r="AH87" s="118">
        <f>AG$87*$E$87*(1+$E$5)</f>
        <v>0</v>
      </c>
      <c r="AI87" s="102">
        <v>30</v>
      </c>
      <c r="AJ87" s="119">
        <f>AH87+AF87</f>
        <v>0</v>
      </c>
      <c r="AK87" s="119"/>
    </row>
    <row r="88" spans="3:37" x14ac:dyDescent="0.15">
      <c r="C88" s="60">
        <v>2</v>
      </c>
      <c r="D88" s="61"/>
      <c r="E88" s="39">
        <v>0</v>
      </c>
      <c r="F88" s="56" t="s">
        <v>28</v>
      </c>
      <c r="G88" s="43">
        <v>1</v>
      </c>
      <c r="H88" s="118">
        <f t="shared" si="106"/>
        <v>0</v>
      </c>
      <c r="I88" s="43">
        <v>1</v>
      </c>
      <c r="J88" s="118">
        <f t="shared" si="107"/>
        <v>0</v>
      </c>
      <c r="K88" s="43">
        <v>1</v>
      </c>
      <c r="L88" s="118">
        <f t="shared" si="108"/>
        <v>0</v>
      </c>
      <c r="M88" s="43">
        <v>1</v>
      </c>
      <c r="N88" s="118">
        <f t="shared" si="109"/>
        <v>0</v>
      </c>
      <c r="O88" s="43">
        <v>1</v>
      </c>
      <c r="P88" s="118">
        <f t="shared" si="110"/>
        <v>0</v>
      </c>
      <c r="Q88" s="43">
        <v>1</v>
      </c>
      <c r="R88" s="118">
        <f t="shared" si="111"/>
        <v>0</v>
      </c>
      <c r="S88" s="43">
        <v>1</v>
      </c>
      <c r="T88" s="118">
        <f>S88*$E88</f>
        <v>0</v>
      </c>
      <c r="U88" s="43">
        <v>1</v>
      </c>
      <c r="V88" s="118">
        <f>U88*$E88</f>
        <v>0</v>
      </c>
      <c r="W88" s="43">
        <v>1</v>
      </c>
      <c r="X88" s="118">
        <f>W88*$E88</f>
        <v>0</v>
      </c>
      <c r="Y88" s="43">
        <v>1</v>
      </c>
      <c r="Z88" s="118">
        <f>Y88*$E88</f>
        <v>0</v>
      </c>
      <c r="AA88" s="43">
        <v>1</v>
      </c>
      <c r="AB88" s="118">
        <f>AA88*$E88</f>
        <v>0</v>
      </c>
      <c r="AC88" s="43">
        <v>1</v>
      </c>
      <c r="AD88" s="118">
        <f>AC88*$E88</f>
        <v>0</v>
      </c>
      <c r="AE88" s="41">
        <f t="shared" si="112"/>
        <v>12</v>
      </c>
      <c r="AF88" s="118">
        <f t="shared" si="112"/>
        <v>0</v>
      </c>
      <c r="AG88" s="43">
        <v>12</v>
      </c>
      <c r="AH88" s="118">
        <f>AG$88*$E$88*(1+$E$5)</f>
        <v>0</v>
      </c>
      <c r="AI88" s="102">
        <v>30</v>
      </c>
      <c r="AJ88" s="119">
        <f>AH88+AF88</f>
        <v>0</v>
      </c>
      <c r="AK88" s="119"/>
    </row>
    <row r="89" spans="3:37" x14ac:dyDescent="0.15">
      <c r="C89" s="60">
        <v>3</v>
      </c>
      <c r="D89" s="61"/>
      <c r="E89" s="39">
        <v>0</v>
      </c>
      <c r="F89" s="56" t="s">
        <v>28</v>
      </c>
      <c r="G89" s="43">
        <v>1</v>
      </c>
      <c r="H89" s="118">
        <f t="shared" si="106"/>
        <v>0</v>
      </c>
      <c r="I89" s="43">
        <v>1</v>
      </c>
      <c r="J89" s="118">
        <f t="shared" si="107"/>
        <v>0</v>
      </c>
      <c r="K89" s="43">
        <v>1</v>
      </c>
      <c r="L89" s="118">
        <f t="shared" si="108"/>
        <v>0</v>
      </c>
      <c r="M89" s="43">
        <v>1</v>
      </c>
      <c r="N89" s="118">
        <f t="shared" si="109"/>
        <v>0</v>
      </c>
      <c r="O89" s="43">
        <v>1</v>
      </c>
      <c r="P89" s="118">
        <f t="shared" si="110"/>
        <v>0</v>
      </c>
      <c r="Q89" s="43">
        <v>1</v>
      </c>
      <c r="R89" s="118">
        <f t="shared" si="111"/>
        <v>0</v>
      </c>
      <c r="S89" s="43">
        <v>1</v>
      </c>
      <c r="T89" s="118">
        <f>S89*$E89</f>
        <v>0</v>
      </c>
      <c r="U89" s="43">
        <v>1</v>
      </c>
      <c r="V89" s="118">
        <f>U89*$E89</f>
        <v>0</v>
      </c>
      <c r="W89" s="43">
        <v>1</v>
      </c>
      <c r="X89" s="118">
        <f>W89*$E89</f>
        <v>0</v>
      </c>
      <c r="Y89" s="43">
        <v>1</v>
      </c>
      <c r="Z89" s="118">
        <f>Y89*$E89</f>
        <v>0</v>
      </c>
      <c r="AA89" s="43">
        <v>1</v>
      </c>
      <c r="AB89" s="118">
        <f>AA89*$E89</f>
        <v>0</v>
      </c>
      <c r="AC89" s="43">
        <v>1</v>
      </c>
      <c r="AD89" s="118">
        <f>AC89*$E89</f>
        <v>0</v>
      </c>
      <c r="AE89" s="41">
        <f t="shared" si="112"/>
        <v>12</v>
      </c>
      <c r="AF89" s="118">
        <f t="shared" si="112"/>
        <v>0</v>
      </c>
      <c r="AG89" s="43">
        <v>12</v>
      </c>
      <c r="AH89" s="118">
        <f>AG$89*$E$89*(1+$E$5)</f>
        <v>0</v>
      </c>
      <c r="AI89" s="102">
        <v>30</v>
      </c>
      <c r="AJ89" s="119">
        <f>AH89+AF89</f>
        <v>0</v>
      </c>
      <c r="AK89" s="119"/>
    </row>
    <row r="90" spans="3:37" x14ac:dyDescent="0.15">
      <c r="C90" s="63" t="s">
        <v>66</v>
      </c>
      <c r="D90" s="64"/>
      <c r="E90" s="65"/>
      <c r="F90" s="69"/>
      <c r="G90" s="67"/>
      <c r="H90" s="139">
        <f>SUM(H87:H89)</f>
        <v>0</v>
      </c>
      <c r="I90" s="67"/>
      <c r="J90" s="139">
        <f>SUM(J87:J89)</f>
        <v>0</v>
      </c>
      <c r="K90" s="67"/>
      <c r="L90" s="139">
        <f>SUM(L87:L89)</f>
        <v>0</v>
      </c>
      <c r="M90" s="67"/>
      <c r="N90" s="139">
        <f>SUM(N87:N89)</f>
        <v>0</v>
      </c>
      <c r="O90" s="67"/>
      <c r="P90" s="139">
        <f>SUM(P87:P89)</f>
        <v>0</v>
      </c>
      <c r="Q90" s="67"/>
      <c r="R90" s="139">
        <f>SUM(R87:R89)</f>
        <v>0</v>
      </c>
      <c r="S90" s="67"/>
      <c r="T90" s="139">
        <f>SUM(T87:T89)</f>
        <v>0</v>
      </c>
      <c r="U90" s="67"/>
      <c r="V90" s="139">
        <f>SUM(V87:V89)</f>
        <v>0</v>
      </c>
      <c r="W90" s="67"/>
      <c r="X90" s="139">
        <f>SUM(X87:X89)</f>
        <v>0</v>
      </c>
      <c r="Y90" s="67"/>
      <c r="Z90" s="139">
        <f>SUM(Z87:Z89)</f>
        <v>0</v>
      </c>
      <c r="AA90" s="67"/>
      <c r="AB90" s="139">
        <f>SUM(AB87:AB89)</f>
        <v>0</v>
      </c>
      <c r="AC90" s="67"/>
      <c r="AD90" s="139">
        <f>SUM(AD87:AD89)</f>
        <v>0</v>
      </c>
      <c r="AE90" s="67"/>
      <c r="AF90" s="139">
        <f>SUM(AF87:AF89)</f>
        <v>0</v>
      </c>
      <c r="AG90" s="67"/>
      <c r="AH90" s="139">
        <f>SUM(AH87:AH89)</f>
        <v>0</v>
      </c>
      <c r="AI90" s="67"/>
      <c r="AJ90" s="140">
        <f>SUM(AJ87:AJ89)</f>
        <v>0</v>
      </c>
      <c r="AK90" s="140"/>
    </row>
    <row r="91" spans="3:37" x14ac:dyDescent="0.15">
      <c r="C91" s="77" t="s">
        <v>38</v>
      </c>
      <c r="D91" s="78"/>
      <c r="E91" s="79"/>
      <c r="F91" s="80"/>
      <c r="G91" s="81"/>
      <c r="H91" s="143">
        <f>H22+H45+H51+H63+H74+H79+H84+H90</f>
        <v>0</v>
      </c>
      <c r="I91" s="81"/>
      <c r="J91" s="143">
        <f>J22+J45+J51+J63+J74+J79+J84+J90</f>
        <v>0</v>
      </c>
      <c r="K91" s="81"/>
      <c r="L91" s="143">
        <f>L22+L45+L51+L63+L74+L79+L84+L90</f>
        <v>0</v>
      </c>
      <c r="M91" s="81"/>
      <c r="N91" s="143">
        <f>N22+N45+N51+N63+N74+N79+N84+N90</f>
        <v>0</v>
      </c>
      <c r="O91" s="81"/>
      <c r="P91" s="143">
        <f>P22+P45+P51+P63+P74+P79+P84+P90</f>
        <v>0</v>
      </c>
      <c r="Q91" s="81"/>
      <c r="R91" s="143">
        <f>R22+R45+R51+R63+R74+R79+R84+R90</f>
        <v>0</v>
      </c>
      <c r="S91" s="81"/>
      <c r="T91" s="143">
        <f>T22+T45+T51+T63+T74+T79+T84+T90</f>
        <v>0</v>
      </c>
      <c r="U91" s="81"/>
      <c r="V91" s="143">
        <f>V22+V45+V51+V63+V74+V79+V84+V90</f>
        <v>0</v>
      </c>
      <c r="W91" s="81"/>
      <c r="X91" s="143">
        <f>X22+X45+X51+X63+X74+X79+X84+X90</f>
        <v>0</v>
      </c>
      <c r="Y91" s="81"/>
      <c r="Z91" s="143">
        <f>Z22+Z45+Z51+Z63+Z74+Z79+Z84+Z90</f>
        <v>0</v>
      </c>
      <c r="AA91" s="81"/>
      <c r="AB91" s="143">
        <f>AB22+AB45+AB51+AB63+AB74+AB79+AB84+AB90</f>
        <v>0</v>
      </c>
      <c r="AC91" s="81"/>
      <c r="AD91" s="143">
        <f>AD22+AD45+AD51+AD63+AD74+AD79+AD84+AD90</f>
        <v>0</v>
      </c>
      <c r="AE91" s="81"/>
      <c r="AF91" s="143">
        <f>AF22+AF45+AF51+AF63+AF74+AF79+AF84+AF90</f>
        <v>0</v>
      </c>
      <c r="AG91" s="81"/>
      <c r="AH91" s="143">
        <f>AH22+AH45+AH51+AH63+AH74+AH79+AH84+AH90</f>
        <v>0</v>
      </c>
      <c r="AI91" s="81"/>
      <c r="AJ91" s="144">
        <f>AJ22+AJ45+AJ51+AJ63+AJ74+AJ79+AJ84+AJ90</f>
        <v>0</v>
      </c>
      <c r="AK91" s="144"/>
    </row>
    <row r="92" spans="3:37" x14ac:dyDescent="0.15">
      <c r="C92" s="68" t="s">
        <v>39</v>
      </c>
      <c r="D92" s="82"/>
      <c r="E92" s="83"/>
      <c r="F92" s="84"/>
      <c r="G92" s="85"/>
      <c r="H92" s="145"/>
      <c r="I92" s="85"/>
      <c r="J92" s="145"/>
      <c r="K92" s="85"/>
      <c r="L92" s="135"/>
      <c r="M92" s="85"/>
      <c r="N92" s="145"/>
      <c r="O92" s="85"/>
      <c r="P92" s="145"/>
      <c r="Q92" s="85"/>
      <c r="R92" s="135"/>
      <c r="S92" s="85"/>
      <c r="T92" s="145"/>
      <c r="U92" s="85"/>
      <c r="V92" s="145"/>
      <c r="W92" s="85"/>
      <c r="X92" s="135"/>
      <c r="Y92" s="85"/>
      <c r="Z92" s="145"/>
      <c r="AA92" s="85"/>
      <c r="AB92" s="145"/>
      <c r="AC92" s="85"/>
      <c r="AD92" s="135"/>
      <c r="AE92" s="85"/>
      <c r="AF92" s="135"/>
      <c r="AG92" s="85"/>
      <c r="AH92" s="145"/>
      <c r="AI92" s="85"/>
      <c r="AJ92" s="136"/>
      <c r="AK92" s="136"/>
    </row>
    <row r="93" spans="3:37" s="100" customFormat="1" x14ac:dyDescent="0.15">
      <c r="C93" s="60" t="s">
        <v>40</v>
      </c>
      <c r="D93" s="61"/>
      <c r="E93" s="160">
        <v>0</v>
      </c>
      <c r="F93" s="60" t="s">
        <v>41</v>
      </c>
      <c r="G93" s="43">
        <v>1</v>
      </c>
      <c r="H93" s="128">
        <f>(H91-H74)*$E$93</f>
        <v>0</v>
      </c>
      <c r="I93" s="43">
        <v>1</v>
      </c>
      <c r="J93" s="128">
        <f>(J91-J74)*$E$93</f>
        <v>0</v>
      </c>
      <c r="K93" s="43">
        <v>1</v>
      </c>
      <c r="L93" s="128">
        <f>(L91-L74)*$E$93</f>
        <v>0</v>
      </c>
      <c r="M93" s="43">
        <v>1</v>
      </c>
      <c r="N93" s="128">
        <f>(N91-N74)*$E$93</f>
        <v>0</v>
      </c>
      <c r="O93" s="43">
        <v>1</v>
      </c>
      <c r="P93" s="128">
        <f>(P91-P74)*$E$93</f>
        <v>0</v>
      </c>
      <c r="Q93" s="43">
        <v>1</v>
      </c>
      <c r="R93" s="128">
        <f>(R91-R74)*$E$93</f>
        <v>0</v>
      </c>
      <c r="S93" s="43">
        <v>1</v>
      </c>
      <c r="T93" s="128">
        <f>(T91-T74)*$E$93</f>
        <v>0</v>
      </c>
      <c r="U93" s="43">
        <v>1</v>
      </c>
      <c r="V93" s="128">
        <f>(V91-V74)*$E$93</f>
        <v>0</v>
      </c>
      <c r="W93" s="43">
        <v>1</v>
      </c>
      <c r="X93" s="128">
        <f>(X91-X74)*$E$93</f>
        <v>0</v>
      </c>
      <c r="Y93" s="43">
        <v>1</v>
      </c>
      <c r="Z93" s="128">
        <f>(Z91-Z74)*$E$93</f>
        <v>0</v>
      </c>
      <c r="AA93" s="43">
        <v>1</v>
      </c>
      <c r="AB93" s="128">
        <f>(AB91-AB74)*$E$93</f>
        <v>0</v>
      </c>
      <c r="AC93" s="43">
        <v>1</v>
      </c>
      <c r="AD93" s="128">
        <f>(AD91-AD74)*$E$93</f>
        <v>0</v>
      </c>
      <c r="AE93" s="41">
        <f>Q93+O93+M93+K93+I93+G93+AC93+AA93+Y93+W93+U93+S93</f>
        <v>12</v>
      </c>
      <c r="AF93" s="118">
        <f>R93+P93+N93+L93+J93+H93+AD93+AB93+Z93+X93+V93+T93</f>
        <v>0</v>
      </c>
      <c r="AG93" s="43">
        <v>12</v>
      </c>
      <c r="AH93" s="128">
        <f>(AH91-AH74)*$E$93</f>
        <v>0</v>
      </c>
      <c r="AI93" s="161">
        <v>30</v>
      </c>
      <c r="AJ93" s="119">
        <f t="shared" ref="AJ93" si="113">AH93+AF93</f>
        <v>0</v>
      </c>
      <c r="AK93" s="119"/>
    </row>
    <row r="94" spans="3:37" ht="13" thickBot="1" x14ac:dyDescent="0.2">
      <c r="C94" s="86" t="s">
        <v>42</v>
      </c>
      <c r="D94" s="87"/>
      <c r="E94" s="88"/>
      <c r="F94" s="89"/>
      <c r="G94" s="90"/>
      <c r="H94" s="146">
        <f>SUM(H93:H93)</f>
        <v>0</v>
      </c>
      <c r="I94" s="90"/>
      <c r="J94" s="146">
        <f>SUM(J93:J93)</f>
        <v>0</v>
      </c>
      <c r="K94" s="90"/>
      <c r="L94" s="146">
        <f>SUM(L93:L93)</f>
        <v>0</v>
      </c>
      <c r="M94" s="90"/>
      <c r="N94" s="146">
        <f>SUM(N93:N93)</f>
        <v>0</v>
      </c>
      <c r="O94" s="90"/>
      <c r="P94" s="146">
        <f>SUM(P93:P93)</f>
        <v>0</v>
      </c>
      <c r="Q94" s="90"/>
      <c r="R94" s="146">
        <f>SUM(R93:R93)</f>
        <v>0</v>
      </c>
      <c r="S94" s="90"/>
      <c r="T94" s="146">
        <f>SUM(T93:T93)</f>
        <v>0</v>
      </c>
      <c r="U94" s="90"/>
      <c r="V94" s="146">
        <f>SUM(V93:V93)</f>
        <v>0</v>
      </c>
      <c r="W94" s="90"/>
      <c r="X94" s="146">
        <f>SUM(X93:X93)</f>
        <v>0</v>
      </c>
      <c r="Y94" s="90"/>
      <c r="Z94" s="146">
        <f>SUM(Z93:Z93)</f>
        <v>0</v>
      </c>
      <c r="AA94" s="90"/>
      <c r="AB94" s="146">
        <f>SUM(AB93:AB93)</f>
        <v>0</v>
      </c>
      <c r="AC94" s="90"/>
      <c r="AD94" s="146">
        <f>SUM(AD93:AD93)</f>
        <v>0</v>
      </c>
      <c r="AE94" s="90"/>
      <c r="AF94" s="147">
        <f>SUM(AF93:AF93)</f>
        <v>0</v>
      </c>
      <c r="AG94" s="97"/>
      <c r="AH94" s="148">
        <f>SUM(AH93:AH93)</f>
        <v>0</v>
      </c>
      <c r="AI94" s="90"/>
      <c r="AJ94" s="149">
        <f>SUM(AJ93:AJ93)</f>
        <v>0</v>
      </c>
      <c r="AK94" s="149"/>
    </row>
    <row r="95" spans="3:37" ht="13" thickTop="1" x14ac:dyDescent="0.15">
      <c r="C95" s="77" t="s">
        <v>50</v>
      </c>
      <c r="D95" s="78"/>
      <c r="E95" s="91"/>
      <c r="F95" s="92"/>
      <c r="G95" s="81"/>
      <c r="H95" s="143">
        <f>H91+H94</f>
        <v>0</v>
      </c>
      <c r="I95" s="81"/>
      <c r="J95" s="143">
        <f>J91+J94</f>
        <v>0</v>
      </c>
      <c r="K95" s="81"/>
      <c r="L95" s="143">
        <f>L91+L94</f>
        <v>0</v>
      </c>
      <c r="M95" s="81"/>
      <c r="N95" s="143">
        <f>N91+N94</f>
        <v>0</v>
      </c>
      <c r="O95" s="81"/>
      <c r="P95" s="143">
        <f>P91+P94</f>
        <v>0</v>
      </c>
      <c r="Q95" s="81"/>
      <c r="R95" s="143">
        <f>R91+R94</f>
        <v>0</v>
      </c>
      <c r="S95" s="81"/>
      <c r="T95" s="143">
        <f>T91+T94</f>
        <v>0</v>
      </c>
      <c r="U95" s="81"/>
      <c r="V95" s="143">
        <f>V91+V94</f>
        <v>0</v>
      </c>
      <c r="W95" s="81"/>
      <c r="X95" s="143">
        <f>X91+X94</f>
        <v>0</v>
      </c>
      <c r="Y95" s="81"/>
      <c r="Z95" s="143">
        <f>Z91+Z94</f>
        <v>0</v>
      </c>
      <c r="AA95" s="81"/>
      <c r="AB95" s="143">
        <f>AB91+AB94</f>
        <v>0</v>
      </c>
      <c r="AC95" s="81"/>
      <c r="AD95" s="143">
        <f>AD91+AD94</f>
        <v>0</v>
      </c>
      <c r="AE95" s="101"/>
      <c r="AF95" s="150">
        <f>AF91+AF94</f>
        <v>0</v>
      </c>
      <c r="AG95" s="101"/>
      <c r="AH95" s="151">
        <f>AH91+AH94</f>
        <v>0</v>
      </c>
      <c r="AI95" s="101"/>
      <c r="AJ95" s="152">
        <f>AJ91+AJ94</f>
        <v>0</v>
      </c>
      <c r="AK95" s="152"/>
    </row>
    <row r="96" spans="3:37" ht="17.25" customHeight="1" thickBot="1" x14ac:dyDescent="0.2">
      <c r="C96" s="93"/>
      <c r="D96" s="94"/>
      <c r="E96" s="95"/>
      <c r="F96" s="96"/>
      <c r="G96" s="97"/>
      <c r="H96" s="148"/>
      <c r="I96" s="97"/>
      <c r="J96" s="148"/>
      <c r="K96" s="97"/>
      <c r="L96" s="153"/>
      <c r="M96" s="97"/>
      <c r="N96" s="148"/>
      <c r="O96" s="97"/>
      <c r="P96" s="148"/>
      <c r="Q96" s="97"/>
      <c r="R96" s="153"/>
      <c r="S96" s="97"/>
      <c r="T96" s="148"/>
      <c r="U96" s="97"/>
      <c r="V96" s="148"/>
      <c r="W96" s="97"/>
      <c r="X96" s="153"/>
      <c r="Y96" s="97"/>
      <c r="Z96" s="148"/>
      <c r="AA96" s="97"/>
      <c r="AB96" s="148"/>
      <c r="AC96" s="97"/>
      <c r="AD96" s="153"/>
      <c r="AE96" s="97"/>
      <c r="AF96" s="153"/>
      <c r="AG96" s="97"/>
      <c r="AH96" s="148"/>
      <c r="AI96" s="97"/>
      <c r="AJ96" s="154"/>
      <c r="AK96" s="154"/>
    </row>
    <row r="97" spans="3:8" ht="13" thickTop="1" x14ac:dyDescent="0.15"/>
    <row r="100" spans="3:8" x14ac:dyDescent="0.15">
      <c r="C100" s="100"/>
      <c r="D100" s="100"/>
      <c r="E100" s="100"/>
      <c r="F100" s="100"/>
      <c r="G100" s="100"/>
      <c r="H100" s="108"/>
    </row>
  </sheetData>
  <mergeCells count="24">
    <mergeCell ref="AG8:AH8"/>
    <mergeCell ref="AI8:AJ8"/>
    <mergeCell ref="K8:L8"/>
    <mergeCell ref="N5:R5"/>
    <mergeCell ref="M7:P7"/>
    <mergeCell ref="M8:N8"/>
    <mergeCell ref="O8:P8"/>
    <mergeCell ref="Q8:R8"/>
    <mergeCell ref="AE8:AF8"/>
    <mergeCell ref="H5:L5"/>
    <mergeCell ref="G7:J7"/>
    <mergeCell ref="G8:H8"/>
    <mergeCell ref="I8:J8"/>
    <mergeCell ref="W8:X8"/>
    <mergeCell ref="Z5:AD5"/>
    <mergeCell ref="Y7:AB7"/>
    <mergeCell ref="Y8:Z8"/>
    <mergeCell ref="AA8:AB8"/>
    <mergeCell ref="AC8:AD8"/>
    <mergeCell ref="D3:E3"/>
    <mergeCell ref="T5:X5"/>
    <mergeCell ref="S7:V7"/>
    <mergeCell ref="S8:T8"/>
    <mergeCell ref="U8:V8"/>
  </mergeCells>
  <conditionalFormatting sqref="S19 S12:S16 U12:U16 Y12:Y13 AA12:AA13 G12:G13 I12:I13 M12:M13 Y19 G19 M19 O12:O13 S26:S28 U26:U28 Y26:Y28 AA26:AA28 G26:G28 I26:I28 M26:M28 O26:O28 S31:S33 U31:U33 Y31:Y33 AA31:AA33 G31:G33 I31:I33 M31:M33 O31:O33 S36:S38 U36:U38 Y36:Y38 AA36:AA38 G36:G38 I36:I38 M36:M38 O36:O38 S41:S43 U41:U43 Y41:Y43 AA41:AA43 G41:G43 I41:I43 M41:M43 O41:O43 O47:O49 M47:M49 I47:I49 G47:G49 AA47:AA49 Y47:Y49 U47:U49 S47:S49 S54:S56 U54:U56 Y54:Y56 AA54:AA56 G54:G56 I54:I56 M54:M56 O54:O56 O59:O61 M59:M61 I59:I61 G59:G61 AA59:AA61 Y59:Y61 U59:U61 S59:S61 S66:S67 Y66:Y67 G66:G67 M66:M67 M71:M72 G71:G72 Y71:Y72 S71:S72 S76:S78 U76:U78 Y76:Y78 AA76:AA78 G76:G78 I76:I78 M76:M78 O76:O78 O81:O83 M81:M83 I81:I83 G81:G83 AA81:AA83 Y81:Y83 U81:U83 S81:S83 S86:S89 U86:U89 Y86:Y89 AA86:AA89 G86:G89 I86:I89 M86:M89 O86:O89 M93 G93 Y93 S93">
    <cfRule type="cellIs" dxfId="68" priority="193" operator="greaterThan">
      <formula>225</formula>
    </cfRule>
  </conditionalFormatting>
  <conditionalFormatting sqref="AG26:AG28 AG12:AG16 AG31:AG33 AG36:AG38 AG41:AG43 AG47:AG49 AG54:AG56 AG59:AG61 AG76:AG78 AG81:AG83 AG86:AG89">
    <cfRule type="cellIs" dxfId="67" priority="75" operator="greaterThan">
      <formula>225</formula>
    </cfRule>
  </conditionalFormatting>
  <conditionalFormatting sqref="W26:W28">
    <cfRule type="cellIs" dxfId="66" priority="74" operator="greaterThan">
      <formula>225</formula>
    </cfRule>
  </conditionalFormatting>
  <conditionalFormatting sqref="AC26:AC28">
    <cfRule type="cellIs" dxfId="65" priority="73" operator="greaterThan">
      <formula>225</formula>
    </cfRule>
  </conditionalFormatting>
  <conditionalFormatting sqref="K26:K28">
    <cfRule type="cellIs" dxfId="64" priority="72" operator="greaterThan">
      <formula>225</formula>
    </cfRule>
  </conditionalFormatting>
  <conditionalFormatting sqref="Q26:Q28">
    <cfRule type="cellIs" dxfId="63" priority="71" operator="greaterThan">
      <formula>225</formula>
    </cfRule>
  </conditionalFormatting>
  <conditionalFormatting sqref="W31:W33">
    <cfRule type="cellIs" dxfId="62" priority="69" operator="greaterThan">
      <formula>225</formula>
    </cfRule>
  </conditionalFormatting>
  <conditionalFormatting sqref="AC31:AC33">
    <cfRule type="cellIs" dxfId="61" priority="68" operator="greaterThan">
      <formula>225</formula>
    </cfRule>
  </conditionalFormatting>
  <conditionalFormatting sqref="K31:K33">
    <cfRule type="cellIs" dxfId="60" priority="67" operator="greaterThan">
      <formula>225</formula>
    </cfRule>
  </conditionalFormatting>
  <conditionalFormatting sqref="Q31:Q33">
    <cfRule type="cellIs" dxfId="59" priority="66" operator="greaterThan">
      <formula>225</formula>
    </cfRule>
  </conditionalFormatting>
  <conditionalFormatting sqref="W36:W38">
    <cfRule type="cellIs" dxfId="58" priority="64" operator="greaterThan">
      <formula>225</formula>
    </cfRule>
  </conditionalFormatting>
  <conditionalFormatting sqref="AC36:AC38">
    <cfRule type="cellIs" dxfId="57" priority="63" operator="greaterThan">
      <formula>225</formula>
    </cfRule>
  </conditionalFormatting>
  <conditionalFormatting sqref="K36:K38">
    <cfRule type="cellIs" dxfId="56" priority="62" operator="greaterThan">
      <formula>225</formula>
    </cfRule>
  </conditionalFormatting>
  <conditionalFormatting sqref="Q36:Q38">
    <cfRule type="cellIs" dxfId="55" priority="61" operator="greaterThan">
      <formula>225</formula>
    </cfRule>
  </conditionalFormatting>
  <conditionalFormatting sqref="W41:W43">
    <cfRule type="cellIs" dxfId="54" priority="59" operator="greaterThan">
      <formula>225</formula>
    </cfRule>
  </conditionalFormatting>
  <conditionalFormatting sqref="AC41:AC43">
    <cfRule type="cellIs" dxfId="53" priority="58" operator="greaterThan">
      <formula>225</formula>
    </cfRule>
  </conditionalFormatting>
  <conditionalFormatting sqref="K41:K43">
    <cfRule type="cellIs" dxfId="52" priority="57" operator="greaterThan">
      <formula>225</formula>
    </cfRule>
  </conditionalFormatting>
  <conditionalFormatting sqref="Q41:Q43">
    <cfRule type="cellIs" dxfId="51" priority="56" operator="greaterThan">
      <formula>225</formula>
    </cfRule>
  </conditionalFormatting>
  <conditionalFormatting sqref="Q47:Q49">
    <cfRule type="cellIs" dxfId="50" priority="55" operator="greaterThan">
      <formula>225</formula>
    </cfRule>
  </conditionalFormatting>
  <conditionalFormatting sqref="K47:K49">
    <cfRule type="cellIs" dxfId="49" priority="54" operator="greaterThan">
      <formula>225</formula>
    </cfRule>
  </conditionalFormatting>
  <conditionalFormatting sqref="AC47:AC49">
    <cfRule type="cellIs" dxfId="48" priority="53" operator="greaterThan">
      <formula>225</formula>
    </cfRule>
  </conditionalFormatting>
  <conditionalFormatting sqref="W47:W49">
    <cfRule type="cellIs" dxfId="47" priority="52" operator="greaterThan">
      <formula>225</formula>
    </cfRule>
  </conditionalFormatting>
  <conditionalFormatting sqref="W54:W56">
    <cfRule type="cellIs" dxfId="46" priority="51" operator="greaterThan">
      <formula>225</formula>
    </cfRule>
  </conditionalFormatting>
  <conditionalFormatting sqref="AC54:AC56">
    <cfRule type="cellIs" dxfId="45" priority="50" operator="greaterThan">
      <formula>225</formula>
    </cfRule>
  </conditionalFormatting>
  <conditionalFormatting sqref="K54:K56">
    <cfRule type="cellIs" dxfId="44" priority="49" operator="greaterThan">
      <formula>225</formula>
    </cfRule>
  </conditionalFormatting>
  <conditionalFormatting sqref="Q54:Q56">
    <cfRule type="cellIs" dxfId="43" priority="48" operator="greaterThan">
      <formula>225</formula>
    </cfRule>
  </conditionalFormatting>
  <conditionalFormatting sqref="Q59:Q61">
    <cfRule type="cellIs" dxfId="42" priority="47" operator="greaterThan">
      <formula>225</formula>
    </cfRule>
  </conditionalFormatting>
  <conditionalFormatting sqref="K59:K61">
    <cfRule type="cellIs" dxfId="41" priority="46" operator="greaterThan">
      <formula>225</formula>
    </cfRule>
  </conditionalFormatting>
  <conditionalFormatting sqref="AC59:AC61">
    <cfRule type="cellIs" dxfId="40" priority="45" operator="greaterThan">
      <formula>225</formula>
    </cfRule>
  </conditionalFormatting>
  <conditionalFormatting sqref="W59:W61">
    <cfRule type="cellIs" dxfId="39" priority="44" operator="greaterThan">
      <formula>225</formula>
    </cfRule>
  </conditionalFormatting>
  <conditionalFormatting sqref="U66:U67">
    <cfRule type="cellIs" dxfId="38" priority="43" operator="greaterThan">
      <formula>225</formula>
    </cfRule>
  </conditionalFormatting>
  <conditionalFormatting sqref="W66:W67">
    <cfRule type="cellIs" dxfId="37" priority="42" operator="greaterThan">
      <formula>225</formula>
    </cfRule>
  </conditionalFormatting>
  <conditionalFormatting sqref="AA66:AA67">
    <cfRule type="cellIs" dxfId="36" priority="41" operator="greaterThan">
      <formula>225</formula>
    </cfRule>
  </conditionalFormatting>
  <conditionalFormatting sqref="AC66:AC67">
    <cfRule type="cellIs" dxfId="35" priority="40" operator="greaterThan">
      <formula>225</formula>
    </cfRule>
  </conditionalFormatting>
  <conditionalFormatting sqref="I66:I67">
    <cfRule type="cellIs" dxfId="34" priority="39" operator="greaterThan">
      <formula>225</formula>
    </cfRule>
  </conditionalFormatting>
  <conditionalFormatting sqref="K66:K67">
    <cfRule type="cellIs" dxfId="33" priority="38" operator="greaterThan">
      <formula>225</formula>
    </cfRule>
  </conditionalFormatting>
  <conditionalFormatting sqref="O66:O67">
    <cfRule type="cellIs" dxfId="32" priority="37" operator="greaterThan">
      <formula>225</formula>
    </cfRule>
  </conditionalFormatting>
  <conditionalFormatting sqref="Q66:Q67">
    <cfRule type="cellIs" dxfId="31" priority="36" operator="greaterThan">
      <formula>225</formula>
    </cfRule>
  </conditionalFormatting>
  <conditionalFormatting sqref="Q71:Q72">
    <cfRule type="cellIs" dxfId="30" priority="35" operator="greaterThan">
      <formula>225</formula>
    </cfRule>
  </conditionalFormatting>
  <conditionalFormatting sqref="O71:O72">
    <cfRule type="cellIs" dxfId="29" priority="34" operator="greaterThan">
      <formula>225</formula>
    </cfRule>
  </conditionalFormatting>
  <conditionalFormatting sqref="K71:K72">
    <cfRule type="cellIs" dxfId="28" priority="33" operator="greaterThan">
      <formula>225</formula>
    </cfRule>
  </conditionalFormatting>
  <conditionalFormatting sqref="I71:I72">
    <cfRule type="cellIs" dxfId="27" priority="32" operator="greaterThan">
      <formula>225</formula>
    </cfRule>
  </conditionalFormatting>
  <conditionalFormatting sqref="AC71:AC72">
    <cfRule type="cellIs" dxfId="26" priority="31" operator="greaterThan">
      <formula>225</formula>
    </cfRule>
  </conditionalFormatting>
  <conditionalFormatting sqref="AA71:AA72">
    <cfRule type="cellIs" dxfId="25" priority="30" operator="greaterThan">
      <formula>225</formula>
    </cfRule>
  </conditionalFormatting>
  <conditionalFormatting sqref="W71:W72">
    <cfRule type="cellIs" dxfId="24" priority="29" operator="greaterThan">
      <formula>225</formula>
    </cfRule>
  </conditionalFormatting>
  <conditionalFormatting sqref="U71:U72">
    <cfRule type="cellIs" dxfId="23" priority="28" operator="greaterThan">
      <formula>225</formula>
    </cfRule>
  </conditionalFormatting>
  <conditionalFormatting sqref="W76:W78">
    <cfRule type="cellIs" dxfId="22" priority="27" operator="greaterThan">
      <formula>225</formula>
    </cfRule>
  </conditionalFormatting>
  <conditionalFormatting sqref="AC76:AC78">
    <cfRule type="cellIs" dxfId="21" priority="26" operator="greaterThan">
      <formula>225</formula>
    </cfRule>
  </conditionalFormatting>
  <conditionalFormatting sqref="K76:K78">
    <cfRule type="cellIs" dxfId="20" priority="25" operator="greaterThan">
      <formula>225</formula>
    </cfRule>
  </conditionalFormatting>
  <conditionalFormatting sqref="Q76:Q78">
    <cfRule type="cellIs" dxfId="19" priority="24" operator="greaterThan">
      <formula>225</formula>
    </cfRule>
  </conditionalFormatting>
  <conditionalFormatting sqref="Q81:Q83">
    <cfRule type="cellIs" dxfId="18" priority="23" operator="greaterThan">
      <formula>225</formula>
    </cfRule>
  </conditionalFormatting>
  <conditionalFormatting sqref="K81:K83">
    <cfRule type="cellIs" dxfId="17" priority="22" operator="greaterThan">
      <formula>225</formula>
    </cfRule>
  </conditionalFormatting>
  <conditionalFormatting sqref="AC81:AC83">
    <cfRule type="cellIs" dxfId="16" priority="21" operator="greaterThan">
      <formula>225</formula>
    </cfRule>
  </conditionalFormatting>
  <conditionalFormatting sqref="W81:W83">
    <cfRule type="cellIs" dxfId="15" priority="20" operator="greaterThan">
      <formula>225</formula>
    </cfRule>
  </conditionalFormatting>
  <conditionalFormatting sqref="W87:W89">
    <cfRule type="cellIs" dxfId="14" priority="19" operator="greaterThan">
      <formula>225</formula>
    </cfRule>
  </conditionalFormatting>
  <conditionalFormatting sqref="AC87:AC89">
    <cfRule type="cellIs" dxfId="13" priority="18" operator="greaterThan">
      <formula>225</formula>
    </cfRule>
  </conditionalFormatting>
  <conditionalFormatting sqref="K87:K89">
    <cfRule type="cellIs" dxfId="12" priority="17" operator="greaterThan">
      <formula>225</formula>
    </cfRule>
  </conditionalFormatting>
  <conditionalFormatting sqref="Q87:Q89">
    <cfRule type="cellIs" dxfId="11" priority="16" operator="greaterThan">
      <formula>225</formula>
    </cfRule>
  </conditionalFormatting>
  <conditionalFormatting sqref="Q93">
    <cfRule type="cellIs" dxfId="10" priority="15" operator="greaterThan">
      <formula>225</formula>
    </cfRule>
  </conditionalFormatting>
  <conditionalFormatting sqref="O93">
    <cfRule type="cellIs" dxfId="9" priority="14" operator="greaterThan">
      <formula>225</formula>
    </cfRule>
  </conditionalFormatting>
  <conditionalFormatting sqref="K93">
    <cfRule type="cellIs" dxfId="8" priority="13" operator="greaterThan">
      <formula>225</formula>
    </cfRule>
  </conditionalFormatting>
  <conditionalFormatting sqref="I93">
    <cfRule type="cellIs" dxfId="7" priority="12" operator="greaterThan">
      <formula>225</formula>
    </cfRule>
  </conditionalFormatting>
  <conditionalFormatting sqref="AC93">
    <cfRule type="cellIs" dxfId="6" priority="11" operator="greaterThan">
      <formula>225</formula>
    </cfRule>
  </conditionalFormatting>
  <conditionalFormatting sqref="AA93">
    <cfRule type="cellIs" dxfId="5" priority="10" operator="greaterThan">
      <formula>225</formula>
    </cfRule>
  </conditionalFormatting>
  <conditionalFormatting sqref="W93">
    <cfRule type="cellIs" dxfId="4" priority="9" operator="greaterThan">
      <formula>225</formula>
    </cfRule>
  </conditionalFormatting>
  <conditionalFormatting sqref="U93">
    <cfRule type="cellIs" dxfId="3" priority="8" operator="greaterThan">
      <formula>225</formula>
    </cfRule>
  </conditionalFormatting>
  <conditionalFormatting sqref="AG66:AG67">
    <cfRule type="cellIs" dxfId="2" priority="7" operator="greaterThan">
      <formula>225</formula>
    </cfRule>
  </conditionalFormatting>
  <conditionalFormatting sqref="AG71:AG72">
    <cfRule type="cellIs" dxfId="1" priority="6" operator="greaterThan">
      <formula>225</formula>
    </cfRule>
  </conditionalFormatting>
  <conditionalFormatting sqref="AG93">
    <cfRule type="cellIs" dxfId="0" priority="5" operator="greaterThan">
      <formula>225</formula>
    </cfRule>
  </conditionalFormatting>
  <pageMargins left="0.7" right="0.7" top="0.75" bottom="0.75" header="0.3" footer="0.3"/>
  <pageSetup orientation="portrait"/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Summary</vt:lpstr>
      <vt:lpstr>Detailed Budget</vt:lpstr>
    </vt:vector>
  </TitlesOfParts>
  <Company>Lenovo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 User</dc:creator>
  <cp:lastModifiedBy>Nadia Martinez</cp:lastModifiedBy>
  <dcterms:created xsi:type="dcterms:W3CDTF">2012-05-08T10:02:32Z</dcterms:created>
  <dcterms:modified xsi:type="dcterms:W3CDTF">2021-05-21T08:51:06Z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Jet Reports Function Literals">
    <vt:lpwstr>,	;	,	{	}	[@[{0}]]	1033	1033</vt:lpwstr>
  </property>
</Properties>
</file>